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etout" sheetId="1" state="visible" r:id="rId1"/>
    <sheet xmlns:r="http://schemas.openxmlformats.org/officeDocument/2006/relationships" name="How to use" sheetId="2" state="visible" r:id="rId2"/>
    <sheet xmlns:r="http://schemas.openxmlformats.org/officeDocument/2006/relationships" name="Project" sheetId="3" state="visible" r:id="rId3"/>
    <sheet xmlns:r="http://schemas.openxmlformats.org/officeDocument/2006/relationships" name="Bar masses" sheetId="4" state="visible" r:id="rId4"/>
    <sheet xmlns:r="http://schemas.openxmlformats.org/officeDocument/2006/relationships" name="Schedule" sheetId="5" state="visible" r:id="rId5"/>
    <sheet xmlns:r="http://schemas.openxmlformats.org/officeDocument/2006/relationships" name="Summary" sheetId="6" state="visible" r:id="rId6"/>
    <sheet xmlns:r="http://schemas.openxmlformats.org/officeDocument/2006/relationships" name="Standards" sheetId="7" state="visible" r:id="rId7"/>
    <sheet xmlns:r="http://schemas.openxmlformats.org/officeDocument/2006/relationships" name="Sources" sheetId="8" state="visible" r:id="rId8"/>
  </sheets>
  <definedNames>
    <definedName name="p_project">'Project'!$C$5</definedName>
    <definedName name="p_drawings">'Project'!$C$6</definedName>
    <definedName name="p_rev">'Project'!$C$7</definedName>
    <definedName name="p_date">'Project'!$C$8</definedName>
    <definedName name="p_density">'Project'!$C$10</definedName>
    <definedName name="bar_code">'Bar masses'!$A$5:$A$32</definedName>
    <definedName name="bar_kgm">'Bar masses'!$D$5:$D$32</definedName>
    <definedName name="sch_type">'Schedule'!$C$5:$C$604</definedName>
    <definedName name="sch_dia">'Schedule'!$D$5:$D$604</definedName>
    <definedName name="sch_mass">'Schedule'!$L$5:$L$604</definedName>
    <definedName name="sch_total">'Schedule'!$L$606</definedName>
    <definedName name="_xlnm.Print_Titles" localSheetId="1">'How to use'!$1:$1</definedName>
    <definedName name="_xlnm.Print_Titles" localSheetId="2">'Project'!$1:$1</definedName>
    <definedName name="_xlnm.Print_Titles" localSheetId="3">'Bar masses'!$1:$1</definedName>
    <definedName name="_xlnm.Print_Titles" localSheetId="4">'Schedule'!$1:$1</definedName>
    <definedName name="_xlnm.Print_Titles" localSheetId="5">'Summary'!$1:$1</definedName>
    <definedName name="_xlnm.Print_Titles" localSheetId="6">'Standards'!$1:$1</definedName>
    <definedName name="_xlnm.Print_Titles" localSheetId="7">'Sources'!$1:$1</definedName>
  </definedNames>
  <calcPr calcId="124519" fullCalcOnLoad="1"/>
</workbook>
</file>

<file path=xl/styles.xml><?xml version="1.0" encoding="utf-8"?>
<styleSheet xmlns="http://schemas.openxmlformats.org/spreadsheetml/2006/main">
  <numFmts count="5">
    <numFmt numFmtId="164" formatCode="dd/mm/yyyy"/>
    <numFmt numFmtId="165" formatCode="#,##0;[RED]\-#,##0;\-"/>
    <numFmt numFmtId="166" formatCode="0.000"/>
    <numFmt numFmtId="167" formatCode="#,##0.00;[RED]\-#,##0.00;\-"/>
    <numFmt numFmtId="168" formatCode="#,##0.000;[RED]\-#,##0.000;\-"/>
  </numFmts>
  <fonts count="17">
    <font>
      <name val="Calibri"/>
      <family val="2"/>
      <color theme="1"/>
      <sz val="11"/>
      <scheme val="minor"/>
    </font>
    <font>
      <name val="Arial"/>
      <b val="1"/>
      <color rgb="FFB4F24E"/>
      <sz val="8"/>
    </font>
    <font>
      <name val="Georgia"/>
      <b val="1"/>
      <color rgb="FFFFFFFF"/>
      <sz val="22"/>
    </font>
    <font>
      <name val="Arial"/>
      <color rgb="FFA7ACA9"/>
      <sz val="10"/>
    </font>
    <font>
      <name val="Arial"/>
      <b val="1"/>
      <color rgb="FFFFFFFF"/>
      <sz val="10"/>
    </font>
    <font>
      <name val="Arial"/>
      <color rgb="FFA7ACA9"/>
      <sz val="9"/>
    </font>
    <font>
      <name val="Arial"/>
      <color rgb="FFE6E9E7"/>
      <sz val="10"/>
    </font>
    <font>
      <name val="Arial"/>
      <color rgb="FFB4F24E"/>
      <sz val="10"/>
      <u val="single"/>
    </font>
    <font>
      <name val="Arial"/>
      <b val="1"/>
      <color rgb="FFB4F24E"/>
      <sz val="10"/>
    </font>
    <font>
      <name val="Arial"/>
      <color rgb="FFA7ACA9"/>
      <sz val="8"/>
    </font>
    <font>
      <name val="Georgia"/>
      <b val="1"/>
      <color rgb="FFFFFFFF"/>
      <sz val="15"/>
    </font>
    <font>
      <name val="Arial"/>
      <color rgb="FF545957"/>
      <sz val="9"/>
    </font>
    <font>
      <name val="Arial"/>
      <b val="1"/>
      <sz val="10"/>
    </font>
    <font>
      <name val="Arial"/>
      <sz val="10"/>
    </font>
    <font>
      <name val="Arial"/>
      <b val="1"/>
      <color rgb="FFAD4216"/>
      <sz val="10"/>
    </font>
    <font>
      <name val="Arial"/>
      <b val="1"/>
      <color rgb="FF53760E"/>
      <sz val="10"/>
    </font>
    <font>
      <name val="Arial"/>
      <color rgb="FF0563C1"/>
      <sz val="9"/>
    </font>
  </fonts>
  <fills count="10">
    <fill>
      <patternFill/>
    </fill>
    <fill>
      <patternFill patternType="gray125"/>
    </fill>
    <fill>
      <patternFill patternType="solid">
        <fgColor rgb="FF0F1212"/>
      </patternFill>
    </fill>
    <fill>
      <patternFill patternType="solid">
        <fgColor rgb="FF171C1B"/>
      </patternFill>
    </fill>
    <fill>
      <patternFill patternType="solid">
        <fgColor rgb="FFE3E5E3"/>
      </patternFill>
    </fill>
    <fill>
      <patternFill patternType="solid">
        <fgColor rgb="FFE8F9D5"/>
      </patternFill>
    </fill>
    <fill>
      <patternFill patternType="solid">
        <fgColor rgb="FFF7F9F7"/>
      </patternFill>
    </fill>
    <fill>
      <patternFill patternType="solid">
        <fgColor rgb="FFD8F3BA"/>
      </patternFill>
    </fill>
    <fill>
      <patternFill patternType="solid">
        <fgColor rgb="FFFEEADB"/>
      </patternFill>
    </fill>
    <fill>
      <patternFill patternType="solid">
        <fgColor rgb="FFFFFFFF"/>
      </patternFill>
    </fill>
  </fills>
  <borders count="3">
    <border>
      <left/>
      <right/>
      <top/>
      <bottom/>
      <diagonal/>
    </border>
    <border>
      <bottom style="medium">
        <color rgb="FFB4F24E"/>
      </bottom>
    </border>
    <border>
      <left style="thin">
        <color rgb="FFD0D4D1"/>
      </left>
      <right style="thin">
        <color rgb="FFD0D4D1"/>
      </right>
      <top style="thin">
        <color rgb="FFD0D4D1"/>
      </top>
      <bottom style="thin">
        <color rgb="FFD0D4D1"/>
      </bottom>
    </border>
  </borders>
  <cellStyleXfs count="1">
    <xf numFmtId="0" fontId="0" fillId="0" borderId="0"/>
  </cellStyleXfs>
  <cellXfs count="40">
    <xf numFmtId="0" fontId="0" fillId="0" borderId="0" pivotButton="0" quotePrefix="0" xfId="0"/>
    <xf numFmtId="0" fontId="0" fillId="2" borderId="0" pivotButton="0" quotePrefix="0" xfId="0"/>
    <xf numFmtId="0" fontId="1" fillId="2" borderId="0" pivotButton="0" quotePrefix="0" xfId="0"/>
    <xf numFmtId="0" fontId="2" fillId="2" borderId="0" pivotButton="0" quotePrefix="0" xfId="0"/>
    <xf numFmtId="0" fontId="3" fillId="2" borderId="0" applyAlignment="1" pivotButton="0" quotePrefix="0" xfId="0">
      <alignment vertical="top" wrapText="1"/>
    </xf>
    <xf numFmtId="0" fontId="0" fillId="2" borderId="1" pivotButton="0" quotePrefix="0" xfId="0"/>
    <xf numFmtId="0" fontId="4" fillId="2" borderId="0" pivotButton="0" quotePrefix="0" xfId="0"/>
    <xf numFmtId="0" fontId="5" fillId="2" borderId="0" pivotButton="0" quotePrefix="0" xfId="0"/>
    <xf numFmtId="0" fontId="0" fillId="3" borderId="0" pivotButton="0" quotePrefix="0" xfId="0"/>
    <xf numFmtId="0" fontId="1" fillId="3" borderId="0" pivotButton="0" quotePrefix="0" xfId="0"/>
    <xf numFmtId="0" fontId="6" fillId="3" borderId="0" pivotButton="0" quotePrefix="0" xfId="0"/>
    <xf numFmtId="0" fontId="7" fillId="3" borderId="0" pivotButton="0" quotePrefix="0" xfId="0"/>
    <xf numFmtId="0" fontId="8" fillId="2" borderId="0" pivotButton="0" quotePrefix="0" xfId="0"/>
    <xf numFmtId="0" fontId="9" fillId="2" borderId="0" applyAlignment="1" pivotButton="0" quotePrefix="0" xfId="0">
      <alignment vertical="top" wrapText="1"/>
    </xf>
    <xf numFmtId="0" fontId="10" fillId="2" borderId="0" applyAlignment="1" pivotButton="0" quotePrefix="0" xfId="0">
      <alignment vertical="center"/>
    </xf>
    <xf numFmtId="0" fontId="11" fillId="0" borderId="0" applyAlignment="1" pivotButton="0" quotePrefix="0" xfId="0">
      <alignment/>
    </xf>
    <xf numFmtId="0" fontId="12" fillId="0" borderId="0" applyAlignment="1" pivotButton="0" quotePrefix="0" xfId="0">
      <alignment vertical="top" wrapText="1"/>
    </xf>
    <xf numFmtId="0" fontId="13" fillId="0" borderId="0" applyAlignment="1" pivotButton="0" quotePrefix="0" xfId="0">
      <alignment vertical="top" wrapText="1"/>
    </xf>
    <xf numFmtId="0" fontId="8" fillId="2" borderId="0" applyAlignment="1" pivotButton="0" quotePrefix="0" xfId="0">
      <alignment vertical="center" wrapText="1"/>
    </xf>
    <xf numFmtId="0" fontId="12" fillId="4" borderId="0" pivotButton="0" quotePrefix="0" xfId="0"/>
    <xf numFmtId="0" fontId="0" fillId="4" borderId="0" pivotButton="0" quotePrefix="0" xfId="0"/>
    <xf numFmtId="0" fontId="13" fillId="0" borderId="0" pivotButton="0" quotePrefix="0" xfId="0"/>
    <xf numFmtId="0" fontId="13" fillId="5" borderId="2" pivotButton="0" quotePrefix="0" xfId="0"/>
    <xf numFmtId="0" fontId="11" fillId="0" borderId="0" applyAlignment="1" pivotButton="0" quotePrefix="0" xfId="0">
      <alignment vertical="top" wrapText="1"/>
    </xf>
    <xf numFmtId="164" fontId="13" fillId="5" borderId="2" pivotButton="0" quotePrefix="0" xfId="0"/>
    <xf numFmtId="165" fontId="13" fillId="5" borderId="2" pivotButton="0" quotePrefix="0" xfId="0"/>
    <xf numFmtId="0" fontId="13" fillId="6" borderId="2" pivotButton="0" quotePrefix="0" xfId="0"/>
    <xf numFmtId="166" fontId="13" fillId="6" borderId="2" pivotButton="0" quotePrefix="0" xfId="0"/>
    <xf numFmtId="165" fontId="13" fillId="6" borderId="2" pivotButton="0" quotePrefix="0" xfId="0"/>
    <xf numFmtId="167" fontId="13" fillId="5" borderId="2" pivotButton="0" quotePrefix="0" xfId="0"/>
    <xf numFmtId="167" fontId="13" fillId="6" borderId="2" pivotButton="0" quotePrefix="0" xfId="0"/>
    <xf numFmtId="0" fontId="12" fillId="0" borderId="0" pivotButton="0" quotePrefix="0" xfId="0"/>
    <xf numFmtId="167" fontId="12" fillId="7" borderId="2" pivotButton="0" quotePrefix="0" xfId="0"/>
    <xf numFmtId="168" fontId="13" fillId="6" borderId="2" pivotButton="0" quotePrefix="0" xfId="0"/>
    <xf numFmtId="167" fontId="12" fillId="4" borderId="0" pivotButton="0" quotePrefix="0" xfId="0"/>
    <xf numFmtId="168" fontId="12" fillId="4" borderId="0" pivotButton="0" quotePrefix="0" xfId="0"/>
    <xf numFmtId="168" fontId="12" fillId="7" borderId="2" pivotButton="0" quotePrefix="0" xfId="0"/>
    <xf numFmtId="0" fontId="14" fillId="8" borderId="0" applyAlignment="1" pivotButton="0" quotePrefix="0" xfId="0">
      <alignment vertical="top" wrapText="1"/>
    </xf>
    <xf numFmtId="0" fontId="15" fillId="9" borderId="0" applyAlignment="1" pivotButton="0" quotePrefix="0" xfId="0">
      <alignment vertical="top" wrapText="1"/>
    </xf>
    <xf numFmtId="0" fontId="1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49"/>
  <sheetViews>
    <sheetView showGridLines="0" workbookViewId="0">
      <selection activeCell="A1" sqref="A1"/>
    </sheetView>
  </sheetViews>
  <sheetFormatPr baseColWidth="8" defaultRowHeight="15"/>
  <cols>
    <col width="4" customWidth="1" min="1" max="1"/>
    <col width="30" customWidth="1" min="2" max="2"/>
    <col width="18" customWidth="1" min="3" max="3"/>
    <col width="18" customWidth="1" min="4" max="4"/>
    <col width="18" customWidth="1" min="5" max="5"/>
    <col width="18" customWidth="1" min="6" max="6"/>
    <col width="18" customWidth="1" min="7" max="7"/>
    <col width="4" customWidth="1" min="8" max="8"/>
  </cols>
  <sheetData>
    <row r="1">
      <c r="A1" s="1" t="n"/>
      <c r="B1" s="1" t="n"/>
      <c r="C1" s="1" t="n"/>
      <c r="D1" s="1" t="n"/>
      <c r="E1" s="1" t="n"/>
      <c r="F1" s="1" t="n"/>
      <c r="G1" s="1" t="n"/>
      <c r="H1" s="1" t="n"/>
    </row>
    <row r="2">
      <c r="A2" s="1" t="n"/>
      <c r="B2" s="1" t="n"/>
      <c r="C2" s="1" t="n"/>
      <c r="D2" s="1" t="n"/>
      <c r="E2" s="1" t="n"/>
      <c r="F2" s="1" t="n"/>
      <c r="G2" s="1" t="n"/>
      <c r="H2" s="1" t="n"/>
    </row>
    <row r="3">
      <c r="A3" s="1" t="n"/>
      <c r="B3" s="2" t="inlineStr">
        <is>
          <t>SETOUT  .  THE SOUTH AFRICAN CONSTRUCTION TOOLKIT</t>
        </is>
      </c>
      <c r="C3" s="1" t="n"/>
      <c r="D3" s="1" t="n"/>
      <c r="E3" s="1" t="n"/>
      <c r="F3" s="1" t="n"/>
      <c r="G3" s="1" t="n"/>
      <c r="H3" s="1" t="n"/>
    </row>
    <row r="4">
      <c r="A4" s="1" t="n"/>
      <c r="B4" s="1" t="n"/>
      <c r="C4" s="1" t="n"/>
      <c r="D4" s="1" t="n"/>
      <c r="E4" s="1" t="n"/>
      <c r="F4" s="1" t="n"/>
      <c r="G4" s="1" t="n"/>
      <c r="H4" s="1" t="n"/>
    </row>
    <row r="5">
      <c r="A5" s="1" t="n"/>
      <c r="B5" s="3" t="inlineStr">
        <is>
          <t>Setout rebar schedule and tonnage</t>
        </is>
      </c>
      <c r="C5" s="1" t="n"/>
      <c r="D5" s="1" t="n"/>
      <c r="E5" s="1" t="n"/>
      <c r="F5" s="1" t="n"/>
      <c r="G5" s="1" t="n"/>
      <c r="H5" s="1" t="n"/>
    </row>
    <row r="6">
      <c r="A6" s="1" t="n"/>
      <c r="B6" s="1" t="n"/>
      <c r="C6" s="1" t="n"/>
      <c r="D6" s="1" t="n"/>
      <c r="E6" s="1" t="n"/>
      <c r="F6" s="1" t="n"/>
      <c r="G6" s="1" t="n"/>
      <c r="H6" s="1" t="n"/>
    </row>
    <row r="7">
      <c r="A7" s="1" t="n"/>
      <c r="B7" s="1" t="n"/>
      <c r="C7" s="1" t="n"/>
      <c r="D7" s="1" t="n"/>
      <c r="E7" s="1" t="n"/>
      <c r="F7" s="1" t="n"/>
      <c r="G7" s="1" t="n"/>
      <c r="H7" s="1" t="n"/>
    </row>
    <row r="8">
      <c r="A8" s="1" t="n"/>
      <c r="B8" s="1" t="n"/>
      <c r="C8" s="1" t="n"/>
      <c r="D8" s="1" t="n"/>
      <c r="E8" s="1" t="n"/>
      <c r="F8" s="1" t="n"/>
      <c r="G8" s="1" t="n"/>
      <c r="H8" s="1" t="n"/>
    </row>
    <row r="9">
      <c r="A9" s="1" t="n"/>
      <c r="B9" s="4" t="inlineStr">
        <is>
          <t>Turns a bar schedule into reinforcement tonnage: bar marks, numbers and cut lengths in, mass per bar mark and tonnes by bar type and diameter out. Bar masses are calculated from the bar diameter, not typed in.</t>
        </is>
      </c>
      <c r="H9" s="1" t="n"/>
    </row>
    <row r="10">
      <c r="A10" s="1" t="n"/>
      <c r="H10" s="1" t="n"/>
    </row>
    <row r="11">
      <c r="A11" s="1" t="n"/>
      <c r="H11" s="1" t="n"/>
    </row>
    <row r="12">
      <c r="A12" s="1" t="n"/>
      <c r="B12" s="1" t="n"/>
      <c r="C12" s="1" t="n"/>
      <c r="D12" s="1" t="n"/>
      <c r="E12" s="1" t="n"/>
      <c r="F12" s="1" t="n"/>
      <c r="G12" s="1" t="n"/>
      <c r="H12" s="1" t="n"/>
    </row>
    <row r="13">
      <c r="A13" s="1" t="n"/>
      <c r="B13" s="5" t="n"/>
      <c r="C13" s="5" t="n"/>
      <c r="D13" s="5" t="n"/>
      <c r="E13" s="5" t="n"/>
      <c r="F13" s="5" t="n"/>
      <c r="G13" s="5" t="n"/>
      <c r="H13" s="1" t="n"/>
    </row>
    <row r="14">
      <c r="A14" s="1" t="n"/>
      <c r="B14" s="1" t="n"/>
      <c r="C14" s="1" t="n"/>
      <c r="D14" s="1" t="n"/>
      <c r="E14" s="1" t="n"/>
      <c r="F14" s="1" t="n"/>
      <c r="G14" s="1" t="n"/>
      <c r="H14" s="1" t="n"/>
    </row>
    <row r="15">
      <c r="A15" s="1" t="n"/>
      <c r="B15" s="2" t="inlineStr">
        <is>
          <t>WHAT'S IN THIS WORKBOOK</t>
        </is>
      </c>
      <c r="C15" s="1" t="n"/>
      <c r="D15" s="1" t="n"/>
      <c r="E15" s="1" t="n"/>
      <c r="F15" s="1" t="n"/>
      <c r="G15" s="1" t="n"/>
      <c r="H15" s="1" t="n"/>
    </row>
    <row r="16">
      <c r="A16" s="1" t="n"/>
      <c r="B16" s="6" t="inlineStr">
        <is>
          <t>How to use</t>
        </is>
      </c>
      <c r="C16" s="7" t="inlineStr">
        <is>
          <t>Step by step, and why each step is there.</t>
        </is>
      </c>
      <c r="D16" s="1" t="n"/>
      <c r="E16" s="1" t="n"/>
      <c r="F16" s="1" t="n"/>
      <c r="G16" s="1" t="n"/>
      <c r="H16" s="1" t="n"/>
    </row>
    <row r="17">
      <c r="A17" s="1" t="n"/>
      <c r="B17" s="6" t="inlineStr">
        <is>
          <t>Project</t>
        </is>
      </c>
      <c r="C17" s="7" t="inlineStr">
        <is>
          <t>Structure, drawing and revision.</t>
        </is>
      </c>
      <c r="D17" s="1" t="n"/>
      <c r="E17" s="1" t="n"/>
      <c r="F17" s="1" t="n"/>
      <c r="G17" s="1" t="n"/>
      <c r="H17" s="1" t="n"/>
    </row>
    <row r="18">
      <c r="A18" s="1" t="n"/>
      <c r="B18" s="6" t="inlineStr">
        <is>
          <t>Bar masses</t>
        </is>
      </c>
      <c r="C18" s="7" t="inlineStr">
        <is>
          <t>kg/m for every R and Y size, calculated at 7 850 kg/m3.</t>
        </is>
      </c>
      <c r="D18" s="1" t="n"/>
      <c r="E18" s="1" t="n"/>
      <c r="F18" s="1" t="n"/>
      <c r="G18" s="1" t="n"/>
      <c r="H18" s="1" t="n"/>
    </row>
    <row r="19">
      <c r="A19" s="1" t="n"/>
      <c r="B19" s="6" t="inlineStr">
        <is>
          <t>Schedule</t>
        </is>
      </c>
      <c r="C19" s="7" t="inlineStr">
        <is>
          <t>One line per bar mark: members, bars, cut length.</t>
        </is>
      </c>
      <c r="D19" s="1" t="n"/>
      <c r="E19" s="1" t="n"/>
      <c r="F19" s="1" t="n"/>
      <c r="G19" s="1" t="n"/>
      <c r="H19" s="1" t="n"/>
    </row>
    <row r="20">
      <c r="A20" s="1" t="n"/>
      <c r="B20" s="6" t="inlineStr">
        <is>
          <t>Summary</t>
        </is>
      </c>
      <c r="C20" s="7" t="inlineStr">
        <is>
          <t>Tonnes by type and diameter - the bill quantities.</t>
        </is>
      </c>
      <c r="D20" s="1" t="n"/>
      <c r="E20" s="1" t="n"/>
      <c r="F20" s="1" t="n"/>
      <c r="G20" s="1" t="n"/>
      <c r="H20" s="1" t="n"/>
    </row>
    <row r="21">
      <c r="A21" s="1" t="n"/>
      <c r="B21" s="6" t="inlineStr">
        <is>
          <t>Standards</t>
        </is>
      </c>
      <c r="C21" s="7" t="inlineStr">
        <is>
          <t>SANS 920, SANS 282, SANS 1200 G and ASAQS references.</t>
        </is>
      </c>
      <c r="D21" s="1" t="n"/>
      <c r="E21" s="1" t="n"/>
      <c r="F21" s="1" t="n"/>
      <c r="G21" s="1" t="n"/>
      <c r="H21" s="1" t="n"/>
    </row>
    <row r="22">
      <c r="A22" s="1" t="n"/>
      <c r="B22" s="6" t="inlineStr">
        <is>
          <t>Sources</t>
        </is>
      </c>
      <c r="C22" s="7" t="inlineStr">
        <is>
          <t>Where the data and the rules came from.</t>
        </is>
      </c>
      <c r="D22" s="1" t="n"/>
      <c r="E22" s="1" t="n"/>
      <c r="F22" s="1" t="n"/>
      <c r="G22" s="1" t="n"/>
      <c r="H22" s="1" t="n"/>
    </row>
    <row r="23">
      <c r="A23" s="1" t="n"/>
      <c r="B23" s="1" t="n"/>
      <c r="C23" s="1" t="n"/>
      <c r="D23" s="1" t="n"/>
      <c r="E23" s="1" t="n"/>
      <c r="F23" s="1" t="n"/>
      <c r="G23" s="1" t="n"/>
      <c r="H23" s="1" t="n"/>
    </row>
    <row r="24">
      <c r="A24" s="1" t="n"/>
      <c r="B24" s="1" t="n"/>
      <c r="C24" s="1" t="n"/>
      <c r="D24" s="1" t="n"/>
      <c r="E24" s="1" t="n"/>
      <c r="F24" s="1" t="n"/>
      <c r="G24" s="1" t="n"/>
      <c r="H24" s="1" t="n"/>
    </row>
    <row r="25">
      <c r="A25" s="1" t="n"/>
      <c r="B25" s="1" t="n"/>
      <c r="C25" s="1" t="n"/>
      <c r="D25" s="1" t="n"/>
      <c r="E25" s="1" t="n"/>
      <c r="F25" s="1" t="n"/>
      <c r="G25" s="1" t="n"/>
      <c r="H25" s="1" t="n"/>
    </row>
    <row r="26">
      <c r="A26" s="1" t="n"/>
      <c r="B26" s="1" t="n"/>
      <c r="C26" s="1" t="n"/>
      <c r="D26" s="1" t="n"/>
      <c r="E26" s="1" t="n"/>
      <c r="F26" s="1" t="n"/>
      <c r="G26" s="1" t="n"/>
      <c r="H26" s="1" t="n"/>
    </row>
    <row r="27">
      <c r="A27" s="1" t="n"/>
      <c r="B27" s="1" t="n"/>
      <c r="C27" s="1" t="n"/>
      <c r="D27" s="1" t="n"/>
      <c r="E27" s="1" t="n"/>
      <c r="F27" s="1" t="n"/>
      <c r="G27" s="1" t="n"/>
      <c r="H27" s="1" t="n"/>
    </row>
    <row r="28">
      <c r="A28" s="1" t="n"/>
      <c r="B28" s="1" t="n"/>
      <c r="C28" s="1" t="n"/>
      <c r="D28" s="1" t="n"/>
      <c r="E28" s="1" t="n"/>
      <c r="F28" s="1" t="n"/>
      <c r="G28" s="1" t="n"/>
      <c r="H28" s="1" t="n"/>
    </row>
    <row r="29">
      <c r="A29" s="1" t="n"/>
      <c r="B29" s="1" t="n"/>
      <c r="C29" s="1" t="n"/>
      <c r="D29" s="1" t="n"/>
      <c r="E29" s="1" t="n"/>
      <c r="F29" s="1" t="n"/>
      <c r="G29" s="1" t="n"/>
      <c r="H29" s="1" t="n"/>
    </row>
    <row r="30">
      <c r="A30" s="1" t="n"/>
      <c r="B30" s="8" t="n"/>
      <c r="C30" s="8" t="n"/>
      <c r="D30" s="8" t="n"/>
      <c r="E30" s="8" t="n"/>
      <c r="F30" s="8" t="n"/>
      <c r="G30" s="8" t="n"/>
      <c r="H30" s="1" t="n"/>
    </row>
    <row r="31">
      <c r="A31" s="1" t="n"/>
      <c r="B31" s="9" t="inlineStr">
        <is>
          <t>MORE FROM SETOUT - FREE AT SETOUT.CO.ZA</t>
        </is>
      </c>
      <c r="C31" s="8" t="n"/>
      <c r="D31" s="8" t="n"/>
      <c r="E31" s="8" t="n"/>
      <c r="F31" s="8" t="n"/>
      <c r="G31" s="8" t="n"/>
      <c r="H31" s="1" t="n"/>
    </row>
    <row r="32">
      <c r="A32" s="1" t="n"/>
      <c r="B32" s="10" t="inlineStr">
        <is>
          <t>Measurement calculator pack - steel, roads, rebar, bolts</t>
        </is>
      </c>
      <c r="C32" s="8" t="n"/>
      <c r="D32" s="8" t="n"/>
      <c r="E32" s="8" t="n"/>
      <c r="F32" s="11">
        <f>HYPERLINK("https://setout.co.za/tools/measure","setout.co.za/tools/measure")</f>
        <v/>
      </c>
      <c r="G32" s="8" t="n"/>
      <c r="H32" s="1" t="n"/>
    </row>
    <row r="33">
      <c r="A33" s="1" t="n"/>
      <c r="B33" s="10" t="inlineStr">
        <is>
          <t>P&amp;G calculator pack - preliminaries and general</t>
        </is>
      </c>
      <c r="C33" s="8" t="n"/>
      <c r="D33" s="8" t="n"/>
      <c r="E33" s="8" t="n"/>
      <c r="F33" s="11">
        <f>HYPERLINK("https://setout.co.za/tools/pg","setout.co.za/tools/pg")</f>
        <v/>
      </c>
      <c r="G33" s="8" t="n"/>
      <c r="H33" s="1" t="n"/>
    </row>
    <row r="34">
      <c r="A34" s="1" t="n"/>
      <c r="B34" s="10" t="inlineStr">
        <is>
          <t>BoQ Pricer - price a bill against benchmark rates</t>
        </is>
      </c>
      <c r="C34" s="8" t="n"/>
      <c r="D34" s="8" t="n"/>
      <c r="E34" s="8" t="n"/>
      <c r="F34" s="11">
        <f>HYPERLINK("https://setout.co.za/tools/boq-pricer","setout.co.za/tools/boq-pricer")</f>
        <v/>
      </c>
      <c r="G34" s="8" t="n"/>
      <c r="H34" s="1" t="n"/>
    </row>
    <row r="35">
      <c r="A35" s="1" t="n"/>
      <c r="B35" s="10" t="inlineStr">
        <is>
          <t>Free construction calculators</t>
        </is>
      </c>
      <c r="C35" s="8" t="n"/>
      <c r="D35" s="8" t="n"/>
      <c r="E35" s="8" t="n"/>
      <c r="F35" s="11">
        <f>HYPERLINK("https://setout.co.za/calculators","setout.co.za/calculators")</f>
        <v/>
      </c>
      <c r="G35" s="8" t="n"/>
      <c r="H35" s="1" t="n"/>
    </row>
    <row r="36">
      <c r="A36" s="1" t="n"/>
      <c r="B36" s="10" t="inlineStr">
        <is>
          <t>The Rate Sheet - one email a month on what moved</t>
        </is>
      </c>
      <c r="C36" s="8" t="n"/>
      <c r="D36" s="8" t="n"/>
      <c r="E36" s="8" t="n"/>
      <c r="F36" s="11">
        <f>HYPERLINK("https://setout.co.za/newsletter","setout.co.za/newsletter")</f>
        <v/>
      </c>
      <c r="G36" s="8" t="n"/>
      <c r="H36" s="1" t="n"/>
    </row>
    <row r="37">
      <c r="A37" s="1" t="n"/>
      <c r="B37" s="1" t="n"/>
      <c r="C37" s="1" t="n"/>
      <c r="D37" s="1" t="n"/>
      <c r="E37" s="1" t="n"/>
      <c r="F37" s="1" t="n"/>
      <c r="G37" s="1" t="n"/>
      <c r="H37" s="1" t="n"/>
    </row>
    <row r="38">
      <c r="A38" s="1" t="n"/>
      <c r="B38" s="1" t="n"/>
      <c r="C38" s="1" t="n"/>
      <c r="D38" s="1" t="n"/>
      <c r="E38" s="1" t="n"/>
      <c r="F38" s="1" t="n"/>
      <c r="G38" s="1" t="n"/>
      <c r="H38" s="1" t="n"/>
    </row>
    <row r="39">
      <c r="A39" s="1" t="n"/>
      <c r="B39" s="12" t="inlineStr">
        <is>
          <t>Want a second pair of eyes on your reinforcement tonnage before you tender?  hello@setout.co.za</t>
        </is>
      </c>
      <c r="C39" s="1" t="n"/>
      <c r="D39" s="1" t="n"/>
      <c r="E39" s="1" t="n"/>
      <c r="F39" s="1" t="n"/>
      <c r="G39" s="1" t="n"/>
      <c r="H39" s="1" t="n"/>
    </row>
    <row r="40">
      <c r="A40" s="1" t="n"/>
      <c r="B40" s="1" t="n"/>
      <c r="C40" s="1" t="n"/>
      <c r="D40" s="1" t="n"/>
      <c r="E40" s="1" t="n"/>
      <c r="F40" s="1" t="n"/>
      <c r="G40" s="1" t="n"/>
      <c r="H40" s="1" t="n"/>
    </row>
    <row r="41">
      <c r="A41" s="1" t="n"/>
      <c r="B41" s="13" t="inlineStr">
        <is>
          <t>Planning-stage quantities and estimates, not a final account or a quote. Measure to the standard your contract names and check every quantity against the drawings. General guidance - not professional, engineering or legal advice. Version 1 - 19/10/2026.</t>
        </is>
      </c>
      <c r="H41" s="1" t="n"/>
    </row>
    <row r="42">
      <c r="A42" s="1" t="n"/>
      <c r="H42" s="1" t="n"/>
    </row>
    <row r="43">
      <c r="A43" s="1" t="n"/>
      <c r="H43" s="1" t="n"/>
    </row>
    <row r="44">
      <c r="A44" s="1" t="n"/>
      <c r="B44" s="1" t="n"/>
      <c r="C44" s="1" t="n"/>
      <c r="D44" s="1" t="n"/>
      <c r="E44" s="1" t="n"/>
      <c r="F44" s="1" t="n"/>
      <c r="G44" s="1" t="n"/>
      <c r="H44" s="1" t="n"/>
    </row>
    <row r="45">
      <c r="A45" s="1" t="n"/>
      <c r="B45" s="1" t="n"/>
      <c r="C45" s="1" t="n"/>
      <c r="D45" s="1" t="n"/>
      <c r="E45" s="1" t="n"/>
      <c r="F45" s="1" t="n"/>
      <c r="G45" s="1" t="n"/>
      <c r="H45" s="1" t="n"/>
    </row>
    <row r="46">
      <c r="A46" s="1" t="n"/>
      <c r="B46" s="1" t="n"/>
      <c r="C46" s="1" t="n"/>
      <c r="D46" s="1" t="n"/>
      <c r="E46" s="1" t="n"/>
      <c r="F46" s="1" t="n"/>
      <c r="G46" s="1" t="n"/>
      <c r="H46" s="1" t="n"/>
    </row>
    <row r="47">
      <c r="A47" s="1" t="n"/>
      <c r="B47" s="1" t="n"/>
      <c r="C47" s="1" t="n"/>
      <c r="D47" s="1" t="n"/>
      <c r="E47" s="1" t="n"/>
      <c r="F47" s="1" t="n"/>
      <c r="G47" s="1" t="n"/>
      <c r="H47" s="1" t="n"/>
    </row>
    <row r="48">
      <c r="A48" s="1" t="n"/>
      <c r="B48" s="1" t="n"/>
      <c r="C48" s="1" t="n"/>
      <c r="D48" s="1" t="n"/>
      <c r="E48" s="1" t="n"/>
      <c r="F48" s="1" t="n"/>
      <c r="G48" s="1" t="n"/>
      <c r="H48" s="1" t="n"/>
    </row>
    <row r="49">
      <c r="A49" s="1" t="n"/>
      <c r="B49" s="1" t="n"/>
      <c r="C49" s="1" t="n"/>
      <c r="D49" s="1" t="n"/>
      <c r="E49" s="1" t="n"/>
      <c r="F49" s="1" t="n"/>
      <c r="G49" s="1" t="n"/>
      <c r="H49" s="1" t="n"/>
    </row>
  </sheetData>
  <mergeCells count="2">
    <mergeCell ref="B9:G11"/>
    <mergeCell ref="B41:G43"/>
  </mergeCells>
  <pageMargins left="0.75" right="0.75" top="1" bottom="1" header="0.5" footer="0.5"/>
  <pageSetup fitToWidth="1"/>
</worksheet>
</file>

<file path=xl/worksheets/sheet2.xml><?xml version="1.0" encoding="utf-8"?>
<worksheet xmlns="http://schemas.openxmlformats.org/spreadsheetml/2006/main">
  <sheetPr>
    <outlinePr summaryBelow="1" summaryRight="1"/>
    <pageSetUpPr fitToPage="1"/>
  </sheetPr>
  <dimension ref="A1:B21"/>
  <sheetViews>
    <sheetView showGridLines="0" workbookViewId="0">
      <selection activeCell="A1" sqref="A1"/>
    </sheetView>
  </sheetViews>
  <sheetFormatPr baseColWidth="8" defaultRowHeight="15"/>
  <cols>
    <col width="30" customWidth="1" min="1" max="1"/>
    <col width="110" customWidth="1" min="2" max="2"/>
  </cols>
  <sheetData>
    <row r="1" ht="30" customHeight="1">
      <c r="A1" s="14" t="inlineStr">
        <is>
          <t>Setout rebar schedule and tonnage</t>
        </is>
      </c>
      <c r="B1" s="1" t="n"/>
    </row>
    <row r="2">
      <c r="A2" s="15" t="inlineStr">
        <is>
          <t>Setout | setout.co.za/tools/measure | v1 19/10/2026</t>
        </is>
      </c>
    </row>
    <row r="4">
      <c r="A4" s="12" t="inlineStr">
        <is>
          <t>What it does</t>
        </is>
      </c>
      <c r="B4" s="1" t="n"/>
    </row>
    <row r="5">
      <c r="A5" s="16" t="inlineStr">
        <is>
          <t>What it does</t>
        </is>
      </c>
      <c r="B5" s="17" t="inlineStr">
        <is>
          <t>Calculates the mass of every bar mark on a bending schedule and totals reinforcement in tonnes by bar type (R mild steel, Y high-yield) and diameter, which is how reinforcement is billed.</t>
        </is>
      </c>
    </row>
    <row r="6">
      <c r="A6" s="16" t="inlineStr">
        <is>
          <t>Who it is for</t>
        </is>
      </c>
      <c r="B6" s="17" t="inlineStr">
        <is>
          <t>QSs measuring reinforcement from a schedule, and contractors checking a steel supplier's tonnage.</t>
        </is>
      </c>
    </row>
    <row r="8">
      <c r="A8" s="12" t="inlineStr">
        <is>
          <t>Step by step</t>
        </is>
      </c>
      <c r="B8" s="1" t="n"/>
    </row>
    <row r="9">
      <c r="A9" s="16" t="inlineStr">
        <is>
          <t>1. Fill in Project</t>
        </is>
      </c>
      <c r="B9" s="17" t="inlineStr">
        <is>
          <t>Structure, drawing and schedule revision. Why: tonnage changes with every revision, so the printout must say which one.</t>
        </is>
      </c>
    </row>
    <row r="10">
      <c r="A10" s="16" t="inlineStr">
        <is>
          <t>2. One line per bar mark</t>
        </is>
      </c>
      <c r="B10" s="17" t="inlineStr">
        <is>
          <t>Copy each bar mark from the engineer's bending schedule: member, bar mark, type (R or Y), diameter and shape code. Why: the bar mark is the unit the engineer, the bender and the QS all share, so the schedule can be checked line by line.</t>
        </is>
      </c>
    </row>
    <row r="11">
      <c r="A11" s="16" t="inlineStr">
        <is>
          <t>3. Number of members and bars</t>
        </is>
      </c>
      <c r="B11" s="17" t="inlineStr">
        <is>
          <t>Enter how many identical members there are and how many of this bar each one holds. Why: ten identical beams with six bars each is 60 bars; entering the two separately makes the schedule easy to check against the drawing.</t>
        </is>
      </c>
    </row>
    <row r="12">
      <c r="A12" s="16" t="inlineStr">
        <is>
          <t>4. Cut length</t>
        </is>
      </c>
      <c r="B12" s="17" t="inlineStr">
        <is>
          <t>Enter the cut length in metres from the schedule, which already includes bends and hooks. Why: reinforcement is measured by the mass of the bars as scheduled, so the cut length (not the drawn length) is the one to use.</t>
        </is>
      </c>
    </row>
    <row r="13">
      <c r="A13" s="16" t="inlineStr">
        <is>
          <t>5. Read Summary</t>
        </is>
      </c>
      <c r="B13" s="17" t="inlineStr">
        <is>
          <t>Tonnes by type and diameter. Why: bills price reinforcement per tonne, often by diameter range, because small bars cost more per tonne to cut and bend.</t>
        </is>
      </c>
    </row>
    <row r="15">
      <c r="A15" s="12" t="inlineStr">
        <is>
          <t>Measuring rules</t>
        </is>
      </c>
      <c r="B15" s="1" t="n"/>
    </row>
    <row r="16">
      <c r="A16" s="16" t="inlineStr">
        <is>
          <t>Nett mass</t>
        </is>
      </c>
      <c r="B16" s="17" t="inlineStr">
        <is>
          <t>Measure the mass of the bars as scheduled. Do not add for laps the schedule does not show, tying wire, chairs, spacers, waste or rolling margin - check your bill's preambles for which of these are deemed included in the rate.</t>
        </is>
      </c>
    </row>
    <row r="17">
      <c r="A17" s="16" t="inlineStr">
        <is>
          <t>Bar masses</t>
        </is>
      </c>
      <c r="B17" s="17" t="inlineStr">
        <is>
          <t>Mass per metre is calculated as pi/4 x diameter squared x 7 850 kg/m3. This gives the nominal values tabled for reinforcing bars (Y12 = 0.888 kg/m, Y16 = 1.578 kg/m). Confirm the table in SANS 920 if your contract names it.</t>
        </is>
      </c>
    </row>
    <row r="18">
      <c r="A18" s="16" t="inlineStr">
        <is>
          <t>Shape codes</t>
        </is>
      </c>
      <c r="B18" s="17" t="inlineStr">
        <is>
          <t>Use the shape codes from SANS 282 as they appear on the engineer's schedule. The code does not change the mass; it is there so the line can be traced.</t>
        </is>
      </c>
    </row>
    <row r="20">
      <c r="A20" s="12" t="inlineStr">
        <is>
          <t>What changed from the source template</t>
        </is>
      </c>
      <c r="B20" s="1" t="n"/>
    </row>
    <row r="21">
      <c r="A21" s="16" t="inlineStr">
        <is>
          <t>Fixed</t>
        </is>
      </c>
      <c r="B21" s="17" t="inlineStr">
        <is>
          <t>R14 was given 1.58 kg/m, the mass of R16; the correct nominal mass is 1.208 kg/m, so R14 was overstated by 31%. The totals block mapped most sizes from R27 upward to the wrong columns (R32 showed R27's tonnage, Y16 showed R32's), and R30 was missing. Totals summed rows 18 to 10 000 while the sheet ran to 12 636. All masses are now calculated, totals use SUMIFS over the full schedule, and the file is a fraction of the original 6.7 MB.</t>
        </is>
      </c>
    </row>
  </sheetData>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D10"/>
  <sheetViews>
    <sheetView showGridLines="0" workbookViewId="0">
      <selection activeCell="A1" sqref="A1"/>
    </sheetView>
  </sheetViews>
  <sheetFormatPr baseColWidth="8" defaultRowHeight="15"/>
  <cols>
    <col width="40" customWidth="1" min="1" max="1"/>
    <col width="4" customWidth="1" min="2" max="2"/>
    <col width="22" customWidth="1" min="3" max="3"/>
    <col width="70" customWidth="1" min="4" max="4"/>
  </cols>
  <sheetData>
    <row r="1" ht="30" customHeight="1">
      <c r="A1" s="14" t="inlineStr">
        <is>
          <t>Project inputs</t>
        </is>
      </c>
      <c r="B1" s="1" t="n"/>
      <c r="C1" s="1" t="n"/>
      <c r="D1" s="1" t="n"/>
    </row>
    <row r="2">
      <c r="A2" s="15" t="inlineStr">
        <is>
          <t>Green cells are inputs. The values shown are a worked example; overwrite them.</t>
        </is>
      </c>
    </row>
    <row r="3" ht="30" customHeight="1">
      <c r="A3" s="18" t="inlineStr">
        <is>
          <t>Input</t>
        </is>
      </c>
      <c r="B3" s="18" t="inlineStr"/>
      <c r="C3" s="18" t="inlineStr">
        <is>
          <t>Value</t>
        </is>
      </c>
      <c r="D3" s="18" t="inlineStr">
        <is>
          <t>Why it matters</t>
        </is>
      </c>
    </row>
    <row r="4">
      <c r="A4" s="19" t="inlineStr">
        <is>
          <t>Job</t>
        </is>
      </c>
      <c r="B4" s="20" t="n"/>
      <c r="C4" s="20" t="n"/>
      <c r="D4" s="20" t="n"/>
    </row>
    <row r="5">
      <c r="A5" s="21" t="inlineStr">
        <is>
          <t>Structure</t>
        </is>
      </c>
      <c r="C5" s="22" t="inlineStr">
        <is>
          <t>Example - ground floor slab and beams, Block A</t>
        </is>
      </c>
      <c r="D5" s="23" t="inlineStr">
        <is>
          <t>Appears on every printout.</t>
        </is>
      </c>
    </row>
    <row r="6">
      <c r="A6" s="21" t="inlineStr">
        <is>
          <t>Drawing / schedule number</t>
        </is>
      </c>
      <c r="C6" s="22" t="inlineStr">
        <is>
          <t>Example R-201</t>
        </is>
      </c>
      <c r="D6" s="23" t="inlineStr"/>
    </row>
    <row r="7">
      <c r="A7" s="21" t="inlineStr">
        <is>
          <t>Schedule revision</t>
        </is>
      </c>
      <c r="C7" s="22" t="inlineStr">
        <is>
          <t>B</t>
        </is>
      </c>
      <c r="D7" s="23" t="inlineStr">
        <is>
          <t>Tonnage changes with every revision.</t>
        </is>
      </c>
    </row>
    <row r="8">
      <c r="A8" s="21" t="inlineStr">
        <is>
          <t>Date measured</t>
        </is>
      </c>
      <c r="C8" s="24" t="n">
        <v>46314</v>
      </c>
      <c r="D8" s="23" t="inlineStr">
        <is>
          <t>Typed, not =TODAY().</t>
        </is>
      </c>
    </row>
    <row r="9">
      <c r="A9" s="19" t="inlineStr">
        <is>
          <t>Constants</t>
        </is>
      </c>
      <c r="B9" s="20" t="n"/>
      <c r="C9" s="20" t="n"/>
      <c r="D9" s="20" t="n"/>
    </row>
    <row r="10">
      <c r="A10" s="21" t="inlineStr">
        <is>
          <t>Steel density (kg/m3)</t>
        </is>
      </c>
      <c r="C10" s="25" t="n">
        <v>7850</v>
      </c>
      <c r="D10" s="23" t="inlineStr">
        <is>
          <t>Used to calculate mass per metre.</t>
        </is>
      </c>
    </row>
  </sheetData>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E32"/>
  <sheetViews>
    <sheetView showGridLines="0" workbookViewId="0">
      <selection activeCell="A1" sqref="A1"/>
    </sheetView>
  </sheetViews>
  <sheetFormatPr baseColWidth="8" defaultRowHeight="15"/>
  <cols>
    <col width="10" customWidth="1" min="1" max="1"/>
    <col width="8" customWidth="1" min="2" max="2"/>
    <col width="12" customWidth="1" min="3" max="3"/>
    <col width="14" customWidth="1" min="4" max="4"/>
    <col width="48" customWidth="1" min="5" max="5"/>
  </cols>
  <sheetData>
    <row r="1" ht="30" customHeight="1">
      <c r="A1" s="14" t="inlineStr">
        <is>
          <t>Bar masses</t>
        </is>
      </c>
      <c r="B1" s="1" t="n"/>
      <c r="C1" s="1" t="n"/>
      <c r="D1" s="1" t="n"/>
    </row>
    <row r="2">
      <c r="A2" s="15" t="inlineStr">
        <is>
          <t>kg/m = PI()/4 x (d/1000)^2 x density. R = plain mild steel, Y = high-yield deformed.</t>
        </is>
      </c>
    </row>
    <row r="4" ht="30" customHeight="1">
      <c r="A4" s="18" t="inlineStr">
        <is>
          <t>Bar</t>
        </is>
      </c>
      <c r="B4" s="18" t="inlineStr">
        <is>
          <t>Type</t>
        </is>
      </c>
      <c r="C4" s="18" t="inlineStr">
        <is>
          <t>Dia mm</t>
        </is>
      </c>
      <c r="D4" s="18" t="inlineStr">
        <is>
          <t>kg/m</t>
        </is>
      </c>
      <c r="E4" s="18" t="inlineStr">
        <is>
          <t>Note</t>
        </is>
      </c>
    </row>
    <row r="5">
      <c r="A5" s="26">
        <f>B5&amp;C5</f>
        <v/>
      </c>
      <c r="B5" t="inlineStr">
        <is>
          <t>R</t>
        </is>
      </c>
      <c r="C5" t="n">
        <v>6</v>
      </c>
      <c r="D5" s="27">
        <f>PI()/4*(C5/1000)^2*p_density</f>
        <v/>
      </c>
    </row>
    <row r="6">
      <c r="A6" s="26">
        <f>B6&amp;C6</f>
        <v/>
      </c>
      <c r="B6" t="inlineStr">
        <is>
          <t>R</t>
        </is>
      </c>
      <c r="C6" t="n">
        <v>8</v>
      </c>
      <c r="D6" s="27">
        <f>PI()/4*(C6/1000)^2*p_density</f>
        <v/>
      </c>
    </row>
    <row r="7">
      <c r="A7" s="26">
        <f>B7&amp;C7</f>
        <v/>
      </c>
      <c r="B7" t="inlineStr">
        <is>
          <t>R</t>
        </is>
      </c>
      <c r="C7" t="n">
        <v>10</v>
      </c>
      <c r="D7" s="27">
        <f>PI()/4*(C7/1000)^2*p_density</f>
        <v/>
      </c>
    </row>
    <row r="8">
      <c r="A8" s="26">
        <f>B8&amp;C8</f>
        <v/>
      </c>
      <c r="B8" t="inlineStr">
        <is>
          <t>R</t>
        </is>
      </c>
      <c r="C8" t="n">
        <v>12</v>
      </c>
      <c r="D8" s="27">
        <f>PI()/4*(C8/1000)^2*p_density</f>
        <v/>
      </c>
    </row>
    <row r="9">
      <c r="A9" s="26">
        <f>B9&amp;C9</f>
        <v/>
      </c>
      <c r="B9" t="inlineStr">
        <is>
          <t>R</t>
        </is>
      </c>
      <c r="C9" t="n">
        <v>14</v>
      </c>
      <c r="D9" s="27">
        <f>PI()/4*(C9/1000)^2*p_density</f>
        <v/>
      </c>
      <c r="E9" t="inlineStr">
        <is>
          <t>Source template had 1.58 kg/m (R16's mass)</t>
        </is>
      </c>
    </row>
    <row r="10">
      <c r="A10" s="26">
        <f>B10&amp;C10</f>
        <v/>
      </c>
      <c r="B10" t="inlineStr">
        <is>
          <t>R</t>
        </is>
      </c>
      <c r="C10" t="n">
        <v>16</v>
      </c>
      <c r="D10" s="27">
        <f>PI()/4*(C10/1000)^2*p_density</f>
        <v/>
      </c>
    </row>
    <row r="11">
      <c r="A11" s="26">
        <f>B11&amp;C11</f>
        <v/>
      </c>
      <c r="B11" t="inlineStr">
        <is>
          <t>R</t>
        </is>
      </c>
      <c r="C11" t="n">
        <v>18</v>
      </c>
      <c r="D11" s="27">
        <f>PI()/4*(C11/1000)^2*p_density</f>
        <v/>
      </c>
    </row>
    <row r="12">
      <c r="A12" s="26">
        <f>B12&amp;C12</f>
        <v/>
      </c>
      <c r="B12" t="inlineStr">
        <is>
          <t>R</t>
        </is>
      </c>
      <c r="C12" t="n">
        <v>20</v>
      </c>
      <c r="D12" s="27">
        <f>PI()/4*(C12/1000)^2*p_density</f>
        <v/>
      </c>
    </row>
    <row r="13">
      <c r="A13" s="26">
        <f>B13&amp;C13</f>
        <v/>
      </c>
      <c r="B13" t="inlineStr">
        <is>
          <t>R</t>
        </is>
      </c>
      <c r="C13" t="n">
        <v>22</v>
      </c>
      <c r="D13" s="27">
        <f>PI()/4*(C13/1000)^2*p_density</f>
        <v/>
      </c>
    </row>
    <row r="14">
      <c r="A14" s="26">
        <f>B14&amp;C14</f>
        <v/>
      </c>
      <c r="B14" t="inlineStr">
        <is>
          <t>R</t>
        </is>
      </c>
      <c r="C14" t="n">
        <v>24</v>
      </c>
      <c r="D14" s="27">
        <f>PI()/4*(C14/1000)^2*p_density</f>
        <v/>
      </c>
    </row>
    <row r="15">
      <c r="A15" s="26">
        <f>B15&amp;C15</f>
        <v/>
      </c>
      <c r="B15" t="inlineStr">
        <is>
          <t>R</t>
        </is>
      </c>
      <c r="C15" t="n">
        <v>25</v>
      </c>
      <c r="D15" s="27">
        <f>PI()/4*(C15/1000)^2*p_density</f>
        <v/>
      </c>
    </row>
    <row r="16">
      <c r="A16" s="26">
        <f>B16&amp;C16</f>
        <v/>
      </c>
      <c r="B16" t="inlineStr">
        <is>
          <t>R</t>
        </is>
      </c>
      <c r="C16" t="n">
        <v>27</v>
      </c>
      <c r="D16" s="27">
        <f>PI()/4*(C16/1000)^2*p_density</f>
        <v/>
      </c>
    </row>
    <row r="17">
      <c r="A17" s="26">
        <f>B17&amp;C17</f>
        <v/>
      </c>
      <c r="B17" t="inlineStr">
        <is>
          <t>R</t>
        </is>
      </c>
      <c r="C17" t="n">
        <v>30</v>
      </c>
      <c r="D17" s="27">
        <f>PI()/4*(C17/1000)^2*p_density</f>
        <v/>
      </c>
    </row>
    <row r="18">
      <c r="A18" s="26">
        <f>B18&amp;C18</f>
        <v/>
      </c>
      <c r="B18" t="inlineStr">
        <is>
          <t>R</t>
        </is>
      </c>
      <c r="C18" t="n">
        <v>32</v>
      </c>
      <c r="D18" s="27">
        <f>PI()/4*(C18/1000)^2*p_density</f>
        <v/>
      </c>
    </row>
    <row r="19">
      <c r="A19" s="26">
        <f>B19&amp;C19</f>
        <v/>
      </c>
      <c r="B19" t="inlineStr">
        <is>
          <t>R</t>
        </is>
      </c>
      <c r="C19" t="n">
        <v>35</v>
      </c>
      <c r="D19" s="27">
        <f>PI()/4*(C19/1000)^2*p_density</f>
        <v/>
      </c>
    </row>
    <row r="20">
      <c r="A20" s="26">
        <f>B20&amp;C20</f>
        <v/>
      </c>
      <c r="B20" t="inlineStr">
        <is>
          <t>R</t>
        </is>
      </c>
      <c r="C20" t="n">
        <v>40</v>
      </c>
      <c r="D20" s="27">
        <f>PI()/4*(C20/1000)^2*p_density</f>
        <v/>
      </c>
    </row>
    <row r="21">
      <c r="A21" s="26">
        <f>B21&amp;C21</f>
        <v/>
      </c>
      <c r="B21" t="inlineStr">
        <is>
          <t>R</t>
        </is>
      </c>
      <c r="C21" t="n">
        <v>45</v>
      </c>
      <c r="D21" s="27">
        <f>PI()/4*(C21/1000)^2*p_density</f>
        <v/>
      </c>
    </row>
    <row r="22">
      <c r="A22" s="26">
        <f>B22&amp;C22</f>
        <v/>
      </c>
      <c r="B22" t="inlineStr">
        <is>
          <t>Y</t>
        </is>
      </c>
      <c r="C22" t="n">
        <v>8</v>
      </c>
      <c r="D22" s="27">
        <f>PI()/4*(C22/1000)^2*p_density</f>
        <v/>
      </c>
    </row>
    <row r="23">
      <c r="A23" s="26">
        <f>B23&amp;C23</f>
        <v/>
      </c>
      <c r="B23" t="inlineStr">
        <is>
          <t>Y</t>
        </is>
      </c>
      <c r="C23" t="n">
        <v>10</v>
      </c>
      <c r="D23" s="27">
        <f>PI()/4*(C23/1000)^2*p_density</f>
        <v/>
      </c>
    </row>
    <row r="24">
      <c r="A24" s="26">
        <f>B24&amp;C24</f>
        <v/>
      </c>
      <c r="B24" t="inlineStr">
        <is>
          <t>Y</t>
        </is>
      </c>
      <c r="C24" t="n">
        <v>12</v>
      </c>
      <c r="D24" s="27">
        <f>PI()/4*(C24/1000)^2*p_density</f>
        <v/>
      </c>
    </row>
    <row r="25">
      <c r="A25" s="26">
        <f>B25&amp;C25</f>
        <v/>
      </c>
      <c r="B25" t="inlineStr">
        <is>
          <t>Y</t>
        </is>
      </c>
      <c r="C25" t="n">
        <v>16</v>
      </c>
      <c r="D25" s="27">
        <f>PI()/4*(C25/1000)^2*p_density</f>
        <v/>
      </c>
    </row>
    <row r="26">
      <c r="A26" s="26">
        <f>B26&amp;C26</f>
        <v/>
      </c>
      <c r="B26" t="inlineStr">
        <is>
          <t>Y</t>
        </is>
      </c>
      <c r="C26" t="n">
        <v>20</v>
      </c>
      <c r="D26" s="27">
        <f>PI()/4*(C26/1000)^2*p_density</f>
        <v/>
      </c>
    </row>
    <row r="27">
      <c r="A27" s="26">
        <f>B27&amp;C27</f>
        <v/>
      </c>
      <c r="B27" t="inlineStr">
        <is>
          <t>Y</t>
        </is>
      </c>
      <c r="C27" t="n">
        <v>25</v>
      </c>
      <c r="D27" s="27">
        <f>PI()/4*(C27/1000)^2*p_density</f>
        <v/>
      </c>
    </row>
    <row r="28">
      <c r="A28" s="26">
        <f>B28&amp;C28</f>
        <v/>
      </c>
      <c r="B28" t="inlineStr">
        <is>
          <t>Y</t>
        </is>
      </c>
      <c r="C28" t="n">
        <v>32</v>
      </c>
      <c r="D28" s="27">
        <f>PI()/4*(C28/1000)^2*p_density</f>
        <v/>
      </c>
    </row>
    <row r="29">
      <c r="A29" s="26">
        <f>B29&amp;C29</f>
        <v/>
      </c>
      <c r="B29" t="inlineStr">
        <is>
          <t>Y</t>
        </is>
      </c>
      <c r="C29" t="n">
        <v>40</v>
      </c>
      <c r="D29" s="27">
        <f>PI()/4*(C29/1000)^2*p_density</f>
        <v/>
      </c>
    </row>
    <row r="30">
      <c r="A30" s="26">
        <f>B30&amp;C30</f>
        <v/>
      </c>
      <c r="B30" t="inlineStr">
        <is>
          <t>Y</t>
        </is>
      </c>
      <c r="C30" t="n">
        <v>50</v>
      </c>
      <c r="D30" s="27">
        <f>PI()/4*(C30/1000)^2*p_density</f>
        <v/>
      </c>
    </row>
    <row r="31">
      <c r="A31" s="26">
        <f>B31&amp;C31</f>
        <v/>
      </c>
      <c r="B31" t="inlineStr">
        <is>
          <t>Y</t>
        </is>
      </c>
      <c r="C31" t="n">
        <v>60</v>
      </c>
      <c r="D31" s="27">
        <f>PI()/4*(C31/1000)^2*p_density</f>
        <v/>
      </c>
    </row>
    <row r="32">
      <c r="A32" s="26">
        <f>B32&amp;C32</f>
        <v/>
      </c>
      <c r="B32" t="inlineStr">
        <is>
          <t>Y</t>
        </is>
      </c>
      <c r="C32" t="n">
        <v>70</v>
      </c>
      <c r="D32" s="27">
        <f>PI()/4*(C32/1000)^2*p_density</f>
        <v/>
      </c>
    </row>
  </sheetData>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M606"/>
  <sheetViews>
    <sheetView showGridLines="0" workbookViewId="0">
      <pane ySplit="4" topLeftCell="A5" activePane="bottomLeft" state="frozen"/>
      <selection pane="bottomLeft" activeCell="A1" sqref="A1"/>
    </sheetView>
  </sheetViews>
  <sheetFormatPr baseColWidth="8" defaultRowHeight="15"/>
  <cols>
    <col width="26" customWidth="1" min="1" max="1"/>
    <col width="9" customWidth="1" min="2" max="2"/>
    <col width="7" customWidth="1" min="3" max="3"/>
    <col width="8" customWidth="1" min="4" max="4"/>
    <col width="8" customWidth="1" min="5" max="5"/>
    <col width="10" customWidth="1" min="6" max="6"/>
    <col width="10" customWidth="1" min="7" max="7"/>
    <col width="10" customWidth="1" min="8" max="8"/>
    <col width="10" customWidth="1" min="9" max="9"/>
    <col width="12" customWidth="1" min="10" max="10"/>
    <col width="9" customWidth="1" min="11" max="11"/>
    <col width="12" customWidth="1" min="12" max="12"/>
    <col width="26" customWidth="1" min="13" max="13"/>
  </cols>
  <sheetData>
    <row r="1" ht="30" customHeight="1">
      <c r="A1" s="14" t="inlineStr">
        <is>
          <t>Bar schedule</t>
        </is>
      </c>
      <c r="B1" s="1" t="n"/>
      <c r="C1" s="1" t="n"/>
      <c r="D1" s="1" t="n"/>
      <c r="E1" s="1" t="n"/>
      <c r="F1" s="1" t="n"/>
      <c r="G1" s="1" t="n"/>
      <c r="H1" s="1" t="n"/>
      <c r="I1" s="1" t="n"/>
      <c r="J1" s="1" t="n"/>
      <c r="K1" s="1" t="n"/>
      <c r="L1" s="1" t="n"/>
      <c r="M1" s="1" t="n"/>
    </row>
    <row r="2">
      <c r="A2" s="15" t="inlineStr">
        <is>
          <t>Total bars = members x bars per member. Mass = total bars x cut length x kg/m. Green cells are inputs.</t>
        </is>
      </c>
    </row>
    <row r="4" ht="30" customHeight="1">
      <c r="A4" s="18" t="inlineStr">
        <is>
          <t>Member</t>
        </is>
      </c>
      <c r="B4" s="18" t="inlineStr">
        <is>
          <t>Bar mark</t>
        </is>
      </c>
      <c r="C4" s="18" t="inlineStr">
        <is>
          <t>Type</t>
        </is>
      </c>
      <c r="D4" s="18" t="inlineStr">
        <is>
          <t>Dia</t>
        </is>
      </c>
      <c r="E4" s="18" t="inlineStr">
        <is>
          <t>Shape</t>
        </is>
      </c>
      <c r="F4" s="18" t="inlineStr">
        <is>
          <t>Members</t>
        </is>
      </c>
      <c r="G4" s="18" t="inlineStr">
        <is>
          <t>Bars per member</t>
        </is>
      </c>
      <c r="H4" s="18" t="inlineStr">
        <is>
          <t>Total bars</t>
        </is>
      </c>
      <c r="I4" s="18" t="inlineStr">
        <is>
          <t>Cut length m</t>
        </is>
      </c>
      <c r="J4" s="18" t="inlineStr">
        <is>
          <t>Total length m</t>
        </is>
      </c>
      <c r="K4" s="18" t="inlineStr">
        <is>
          <t>kg/m</t>
        </is>
      </c>
      <c r="L4" s="18" t="inlineStr">
        <is>
          <t>Mass kg</t>
        </is>
      </c>
      <c r="M4" s="18" t="inlineStr">
        <is>
          <t>Note</t>
        </is>
      </c>
    </row>
    <row r="5">
      <c r="A5" s="22" t="inlineStr">
        <is>
          <t>Ground beam GB1</t>
        </is>
      </c>
      <c r="B5" s="22" t="inlineStr">
        <is>
          <t>01</t>
        </is>
      </c>
      <c r="C5" s="22" t="inlineStr">
        <is>
          <t>Y</t>
        </is>
      </c>
      <c r="D5" s="22" t="n">
        <v>16</v>
      </c>
      <c r="E5" s="22" t="inlineStr">
        <is>
          <t>00</t>
        </is>
      </c>
      <c r="F5" s="25" t="n">
        <v>6</v>
      </c>
      <c r="G5" s="25" t="n">
        <v>4</v>
      </c>
      <c r="H5" s="28">
        <f>IF(F5="","",F5*G5)</f>
        <v/>
      </c>
      <c r="I5" s="29" t="n">
        <v>7.2</v>
      </c>
      <c r="J5" s="30">
        <f>IF(OR(H5="",I5=""),"",H5*I5)</f>
        <v/>
      </c>
      <c r="K5" s="27">
        <f>IF(D5="","",IFERROR(INDEX(bar_kgm,MATCH(C5&amp;D5,bar_code,0)),""))</f>
        <v/>
      </c>
      <c r="L5" s="30">
        <f>IF(OR(J5="",K5=""),"",J5*K5)</f>
        <v/>
      </c>
      <c r="M5" s="22" t="n"/>
    </row>
    <row r="6">
      <c r="A6" s="22" t="inlineStr">
        <is>
          <t>Ground beam GB1</t>
        </is>
      </c>
      <c r="B6" s="22" t="inlineStr">
        <is>
          <t>02</t>
        </is>
      </c>
      <c r="C6" s="22" t="inlineStr">
        <is>
          <t>Y</t>
        </is>
      </c>
      <c r="D6" s="22" t="n">
        <v>12</v>
      </c>
      <c r="E6" s="22" t="inlineStr">
        <is>
          <t>00</t>
        </is>
      </c>
      <c r="F6" s="25" t="n">
        <v>6</v>
      </c>
      <c r="G6" s="25" t="n">
        <v>2</v>
      </c>
      <c r="H6" s="28">
        <f>IF(F6="","",F6*G6)</f>
        <v/>
      </c>
      <c r="I6" s="29" t="n">
        <v>7.2</v>
      </c>
      <c r="J6" s="30">
        <f>IF(OR(H6="",I6=""),"",H6*I6)</f>
        <v/>
      </c>
      <c r="K6" s="27">
        <f>IF(D6="","",IFERROR(INDEX(bar_kgm,MATCH(C6&amp;D6,bar_code,0)),""))</f>
        <v/>
      </c>
      <c r="L6" s="30">
        <f>IF(OR(J6="",K6=""),"",J6*K6)</f>
        <v/>
      </c>
      <c r="M6" s="22" t="n"/>
    </row>
    <row r="7">
      <c r="A7" s="22" t="inlineStr">
        <is>
          <t>Ground beam GB1</t>
        </is>
      </c>
      <c r="B7" s="22" t="inlineStr">
        <is>
          <t>03</t>
        </is>
      </c>
      <c r="C7" s="22" t="inlineStr">
        <is>
          <t>R</t>
        </is>
      </c>
      <c r="D7" s="22" t="n">
        <v>8</v>
      </c>
      <c r="E7" s="22" t="inlineStr">
        <is>
          <t>51</t>
        </is>
      </c>
      <c r="F7" s="25" t="n">
        <v>6</v>
      </c>
      <c r="G7" s="25" t="n">
        <v>30</v>
      </c>
      <c r="H7" s="28">
        <f>IF(F7="","",F7*G7)</f>
        <v/>
      </c>
      <c r="I7" s="29" t="n">
        <v>1.65</v>
      </c>
      <c r="J7" s="30">
        <f>IF(OR(H7="",I7=""),"",H7*I7)</f>
        <v/>
      </c>
      <c r="K7" s="27">
        <f>IF(D7="","",IFERROR(INDEX(bar_kgm,MATCH(C7&amp;D7,bar_code,0)),""))</f>
        <v/>
      </c>
      <c r="L7" s="30">
        <f>IF(OR(J7="",K7=""),"",J7*K7)</f>
        <v/>
      </c>
      <c r="M7" s="22" t="n"/>
    </row>
    <row r="8">
      <c r="A8" s="22" t="inlineStr">
        <is>
          <t>Slab S1 bottom X</t>
        </is>
      </c>
      <c r="B8" s="22" t="inlineStr">
        <is>
          <t>04</t>
        </is>
      </c>
      <c r="C8" s="22" t="inlineStr">
        <is>
          <t>Y</t>
        </is>
      </c>
      <c r="D8" s="22" t="n">
        <v>12</v>
      </c>
      <c r="E8" s="22" t="inlineStr">
        <is>
          <t>00</t>
        </is>
      </c>
      <c r="F8" s="25" t="n">
        <v>1</v>
      </c>
      <c r="G8" s="25" t="n">
        <v>41</v>
      </c>
      <c r="H8" s="28">
        <f>IF(F8="","",F8*G8)</f>
        <v/>
      </c>
      <c r="I8" s="29" t="n">
        <v>8.4</v>
      </c>
      <c r="J8" s="30">
        <f>IF(OR(H8="",I8=""),"",H8*I8)</f>
        <v/>
      </c>
      <c r="K8" s="27">
        <f>IF(D8="","",IFERROR(INDEX(bar_kgm,MATCH(C8&amp;D8,bar_code,0)),""))</f>
        <v/>
      </c>
      <c r="L8" s="30">
        <f>IF(OR(J8="",K8=""),"",J8*K8)</f>
        <v/>
      </c>
      <c r="M8" s="22" t="n"/>
    </row>
    <row r="9">
      <c r="A9" s="22" t="inlineStr">
        <is>
          <t>Slab S1 bottom Y</t>
        </is>
      </c>
      <c r="B9" s="22" t="inlineStr">
        <is>
          <t>05</t>
        </is>
      </c>
      <c r="C9" s="22" t="inlineStr">
        <is>
          <t>Y</t>
        </is>
      </c>
      <c r="D9" s="22" t="n">
        <v>12</v>
      </c>
      <c r="E9" s="22" t="inlineStr">
        <is>
          <t>00</t>
        </is>
      </c>
      <c r="F9" s="25" t="n">
        <v>1</v>
      </c>
      <c r="G9" s="25" t="n">
        <v>43</v>
      </c>
      <c r="H9" s="28">
        <f>IF(F9="","",F9*G9)</f>
        <v/>
      </c>
      <c r="I9" s="29" t="n">
        <v>8</v>
      </c>
      <c r="J9" s="30">
        <f>IF(OR(H9="",I9=""),"",H9*I9)</f>
        <v/>
      </c>
      <c r="K9" s="27">
        <f>IF(D9="","",IFERROR(INDEX(bar_kgm,MATCH(C9&amp;D9,bar_code,0)),""))</f>
        <v/>
      </c>
      <c r="L9" s="30">
        <f>IF(OR(J9="",K9=""),"",J9*K9)</f>
        <v/>
      </c>
      <c r="M9" s="22" t="n"/>
    </row>
    <row r="10">
      <c r="A10" s="22" t="inlineStr">
        <is>
          <t>Slab S1 top edges</t>
        </is>
      </c>
      <c r="B10" s="22" t="inlineStr">
        <is>
          <t>06</t>
        </is>
      </c>
      <c r="C10" s="22" t="inlineStr">
        <is>
          <t>Y</t>
        </is>
      </c>
      <c r="D10" s="22" t="n">
        <v>10</v>
      </c>
      <c r="E10" s="22" t="inlineStr">
        <is>
          <t>21</t>
        </is>
      </c>
      <c r="F10" s="25" t="n">
        <v>1</v>
      </c>
      <c r="G10" s="25" t="n">
        <v>84</v>
      </c>
      <c r="H10" s="28">
        <f>IF(F10="","",F10*G10)</f>
        <v/>
      </c>
      <c r="I10" s="29" t="n">
        <v>1.8</v>
      </c>
      <c r="J10" s="30">
        <f>IF(OR(H10="",I10=""),"",H10*I10)</f>
        <v/>
      </c>
      <c r="K10" s="27">
        <f>IF(D10="","",IFERROR(INDEX(bar_kgm,MATCH(C10&amp;D10,bar_code,0)),""))</f>
        <v/>
      </c>
      <c r="L10" s="30">
        <f>IF(OR(J10="",K10=""),"",J10*K10)</f>
        <v/>
      </c>
      <c r="M10" s="22" t="n"/>
    </row>
    <row r="11">
      <c r="A11" s="22" t="inlineStr">
        <is>
          <t>Column C1</t>
        </is>
      </c>
      <c r="B11" s="22" t="inlineStr">
        <is>
          <t>07</t>
        </is>
      </c>
      <c r="C11" s="22" t="inlineStr">
        <is>
          <t>Y</t>
        </is>
      </c>
      <c r="D11" s="22" t="n">
        <v>20</v>
      </c>
      <c r="E11" s="22" t="inlineStr">
        <is>
          <t>11</t>
        </is>
      </c>
      <c r="F11" s="25" t="n">
        <v>8</v>
      </c>
      <c r="G11" s="25" t="n">
        <v>4</v>
      </c>
      <c r="H11" s="28">
        <f>IF(F11="","",F11*G11)</f>
        <v/>
      </c>
      <c r="I11" s="29" t="n">
        <v>3.4</v>
      </c>
      <c r="J11" s="30">
        <f>IF(OR(H11="",I11=""),"",H11*I11)</f>
        <v/>
      </c>
      <c r="K11" s="27">
        <f>IF(D11="","",IFERROR(INDEX(bar_kgm,MATCH(C11&amp;D11,bar_code,0)),""))</f>
        <v/>
      </c>
      <c r="L11" s="30">
        <f>IF(OR(J11="",K11=""),"",J11*K11)</f>
        <v/>
      </c>
      <c r="M11" s="22" t="n"/>
    </row>
    <row r="12">
      <c r="A12" s="22" t="inlineStr">
        <is>
          <t>Column C1</t>
        </is>
      </c>
      <c r="B12" s="22" t="inlineStr">
        <is>
          <t>08</t>
        </is>
      </c>
      <c r="C12" s="22" t="inlineStr">
        <is>
          <t>R</t>
        </is>
      </c>
      <c r="D12" s="22" t="n">
        <v>10</v>
      </c>
      <c r="E12" s="22" t="inlineStr">
        <is>
          <t>51</t>
        </is>
      </c>
      <c r="F12" s="25" t="n">
        <v>8</v>
      </c>
      <c r="G12" s="25" t="n">
        <v>14</v>
      </c>
      <c r="H12" s="28">
        <f>IF(F12="","",F12*G12)</f>
        <v/>
      </c>
      <c r="I12" s="29" t="n">
        <v>1.2</v>
      </c>
      <c r="J12" s="30">
        <f>IF(OR(H12="",I12=""),"",H12*I12)</f>
        <v/>
      </c>
      <c r="K12" s="27">
        <f>IF(D12="","",IFERROR(INDEX(bar_kgm,MATCH(C12&amp;D12,bar_code,0)),""))</f>
        <v/>
      </c>
      <c r="L12" s="30">
        <f>IF(OR(J12="",K12=""),"",J12*K12)</f>
        <v/>
      </c>
      <c r="M12" s="22" t="n"/>
    </row>
    <row r="13">
      <c r="A13" s="22" t="n"/>
      <c r="B13" s="22" t="n"/>
      <c r="C13" s="22" t="n"/>
      <c r="D13" s="22" t="n"/>
      <c r="E13" s="22" t="n"/>
      <c r="F13" s="25" t="n"/>
      <c r="G13" s="25" t="n"/>
      <c r="H13" s="28">
        <f>IF(F13="","",F13*G13)</f>
        <v/>
      </c>
      <c r="I13" s="29" t="n"/>
      <c r="J13" s="30">
        <f>IF(OR(H13="",I13=""),"",H13*I13)</f>
        <v/>
      </c>
      <c r="K13" s="27">
        <f>IF(D13="","",IFERROR(INDEX(bar_kgm,MATCH(C13&amp;D13,bar_code,0)),""))</f>
        <v/>
      </c>
      <c r="L13" s="30">
        <f>IF(OR(J13="",K13=""),"",J13*K13)</f>
        <v/>
      </c>
      <c r="M13" s="22" t="n"/>
    </row>
    <row r="14">
      <c r="A14" s="22" t="n"/>
      <c r="B14" s="22" t="n"/>
      <c r="C14" s="22" t="n"/>
      <c r="D14" s="22" t="n"/>
      <c r="E14" s="22" t="n"/>
      <c r="F14" s="25" t="n"/>
      <c r="G14" s="25" t="n"/>
      <c r="H14" s="28">
        <f>IF(F14="","",F14*G14)</f>
        <v/>
      </c>
      <c r="I14" s="29" t="n"/>
      <c r="J14" s="30">
        <f>IF(OR(H14="",I14=""),"",H14*I14)</f>
        <v/>
      </c>
      <c r="K14" s="27">
        <f>IF(D14="","",IFERROR(INDEX(bar_kgm,MATCH(C14&amp;D14,bar_code,0)),""))</f>
        <v/>
      </c>
      <c r="L14" s="30">
        <f>IF(OR(J14="",K14=""),"",J14*K14)</f>
        <v/>
      </c>
      <c r="M14" s="22" t="n"/>
    </row>
    <row r="15">
      <c r="A15" s="22" t="n"/>
      <c r="B15" s="22" t="n"/>
      <c r="C15" s="22" t="n"/>
      <c r="D15" s="22" t="n"/>
      <c r="E15" s="22" t="n"/>
      <c r="F15" s="25" t="n"/>
      <c r="G15" s="25" t="n"/>
      <c r="H15" s="28">
        <f>IF(F15="","",F15*G15)</f>
        <v/>
      </c>
      <c r="I15" s="29" t="n"/>
      <c r="J15" s="30">
        <f>IF(OR(H15="",I15=""),"",H15*I15)</f>
        <v/>
      </c>
      <c r="K15" s="27">
        <f>IF(D15="","",IFERROR(INDEX(bar_kgm,MATCH(C15&amp;D15,bar_code,0)),""))</f>
        <v/>
      </c>
      <c r="L15" s="30">
        <f>IF(OR(J15="",K15=""),"",J15*K15)</f>
        <v/>
      </c>
      <c r="M15" s="22" t="n"/>
    </row>
    <row r="16">
      <c r="A16" s="22" t="n"/>
      <c r="B16" s="22" t="n"/>
      <c r="C16" s="22" t="n"/>
      <c r="D16" s="22" t="n"/>
      <c r="E16" s="22" t="n"/>
      <c r="F16" s="25" t="n"/>
      <c r="G16" s="25" t="n"/>
      <c r="H16" s="28">
        <f>IF(F16="","",F16*G16)</f>
        <v/>
      </c>
      <c r="I16" s="29" t="n"/>
      <c r="J16" s="30">
        <f>IF(OR(H16="",I16=""),"",H16*I16)</f>
        <v/>
      </c>
      <c r="K16" s="27">
        <f>IF(D16="","",IFERROR(INDEX(bar_kgm,MATCH(C16&amp;D16,bar_code,0)),""))</f>
        <v/>
      </c>
      <c r="L16" s="30">
        <f>IF(OR(J16="",K16=""),"",J16*K16)</f>
        <v/>
      </c>
      <c r="M16" s="22" t="n"/>
    </row>
    <row r="17">
      <c r="A17" s="22" t="n"/>
      <c r="B17" s="22" t="n"/>
      <c r="C17" s="22" t="n"/>
      <c r="D17" s="22" t="n"/>
      <c r="E17" s="22" t="n"/>
      <c r="F17" s="25" t="n"/>
      <c r="G17" s="25" t="n"/>
      <c r="H17" s="28">
        <f>IF(F17="","",F17*G17)</f>
        <v/>
      </c>
      <c r="I17" s="29" t="n"/>
      <c r="J17" s="30">
        <f>IF(OR(H17="",I17=""),"",H17*I17)</f>
        <v/>
      </c>
      <c r="K17" s="27">
        <f>IF(D17="","",IFERROR(INDEX(bar_kgm,MATCH(C17&amp;D17,bar_code,0)),""))</f>
        <v/>
      </c>
      <c r="L17" s="30">
        <f>IF(OR(J17="",K17=""),"",J17*K17)</f>
        <v/>
      </c>
      <c r="M17" s="22" t="n"/>
    </row>
    <row r="18">
      <c r="A18" s="22" t="n"/>
      <c r="B18" s="22" t="n"/>
      <c r="C18" s="22" t="n"/>
      <c r="D18" s="22" t="n"/>
      <c r="E18" s="22" t="n"/>
      <c r="F18" s="25" t="n"/>
      <c r="G18" s="25" t="n"/>
      <c r="H18" s="28">
        <f>IF(F18="","",F18*G18)</f>
        <v/>
      </c>
      <c r="I18" s="29" t="n"/>
      <c r="J18" s="30">
        <f>IF(OR(H18="",I18=""),"",H18*I18)</f>
        <v/>
      </c>
      <c r="K18" s="27">
        <f>IF(D18="","",IFERROR(INDEX(bar_kgm,MATCH(C18&amp;D18,bar_code,0)),""))</f>
        <v/>
      </c>
      <c r="L18" s="30">
        <f>IF(OR(J18="",K18=""),"",J18*K18)</f>
        <v/>
      </c>
      <c r="M18" s="22" t="n"/>
    </row>
    <row r="19">
      <c r="A19" s="22" t="n"/>
      <c r="B19" s="22" t="n"/>
      <c r="C19" s="22" t="n"/>
      <c r="D19" s="22" t="n"/>
      <c r="E19" s="22" t="n"/>
      <c r="F19" s="25" t="n"/>
      <c r="G19" s="25" t="n"/>
      <c r="H19" s="28">
        <f>IF(F19="","",F19*G19)</f>
        <v/>
      </c>
      <c r="I19" s="29" t="n"/>
      <c r="J19" s="30">
        <f>IF(OR(H19="",I19=""),"",H19*I19)</f>
        <v/>
      </c>
      <c r="K19" s="27">
        <f>IF(D19="","",IFERROR(INDEX(bar_kgm,MATCH(C19&amp;D19,bar_code,0)),""))</f>
        <v/>
      </c>
      <c r="L19" s="30">
        <f>IF(OR(J19="",K19=""),"",J19*K19)</f>
        <v/>
      </c>
      <c r="M19" s="22" t="n"/>
    </row>
    <row r="20">
      <c r="A20" s="22" t="n"/>
      <c r="B20" s="22" t="n"/>
      <c r="C20" s="22" t="n"/>
      <c r="D20" s="22" t="n"/>
      <c r="E20" s="22" t="n"/>
      <c r="F20" s="25" t="n"/>
      <c r="G20" s="25" t="n"/>
      <c r="H20" s="28">
        <f>IF(F20="","",F20*G20)</f>
        <v/>
      </c>
      <c r="I20" s="29" t="n"/>
      <c r="J20" s="30">
        <f>IF(OR(H20="",I20=""),"",H20*I20)</f>
        <v/>
      </c>
      <c r="K20" s="27">
        <f>IF(D20="","",IFERROR(INDEX(bar_kgm,MATCH(C20&amp;D20,bar_code,0)),""))</f>
        <v/>
      </c>
      <c r="L20" s="30">
        <f>IF(OR(J20="",K20=""),"",J20*K20)</f>
        <v/>
      </c>
      <c r="M20" s="22" t="n"/>
    </row>
    <row r="21">
      <c r="A21" s="22" t="n"/>
      <c r="B21" s="22" t="n"/>
      <c r="C21" s="22" t="n"/>
      <c r="D21" s="22" t="n"/>
      <c r="E21" s="22" t="n"/>
      <c r="F21" s="25" t="n"/>
      <c r="G21" s="25" t="n"/>
      <c r="H21" s="28">
        <f>IF(F21="","",F21*G21)</f>
        <v/>
      </c>
      <c r="I21" s="29" t="n"/>
      <c r="J21" s="30">
        <f>IF(OR(H21="",I21=""),"",H21*I21)</f>
        <v/>
      </c>
      <c r="K21" s="27">
        <f>IF(D21="","",IFERROR(INDEX(bar_kgm,MATCH(C21&amp;D21,bar_code,0)),""))</f>
        <v/>
      </c>
      <c r="L21" s="30">
        <f>IF(OR(J21="",K21=""),"",J21*K21)</f>
        <v/>
      </c>
      <c r="M21" s="22" t="n"/>
    </row>
    <row r="22">
      <c r="A22" s="22" t="n"/>
      <c r="B22" s="22" t="n"/>
      <c r="C22" s="22" t="n"/>
      <c r="D22" s="22" t="n"/>
      <c r="E22" s="22" t="n"/>
      <c r="F22" s="25" t="n"/>
      <c r="G22" s="25" t="n"/>
      <c r="H22" s="28">
        <f>IF(F22="","",F22*G22)</f>
        <v/>
      </c>
      <c r="I22" s="29" t="n"/>
      <c r="J22" s="30">
        <f>IF(OR(H22="",I22=""),"",H22*I22)</f>
        <v/>
      </c>
      <c r="K22" s="27">
        <f>IF(D22="","",IFERROR(INDEX(bar_kgm,MATCH(C22&amp;D22,bar_code,0)),""))</f>
        <v/>
      </c>
      <c r="L22" s="30">
        <f>IF(OR(J22="",K22=""),"",J22*K22)</f>
        <v/>
      </c>
      <c r="M22" s="22" t="n"/>
    </row>
    <row r="23">
      <c r="A23" s="22" t="n"/>
      <c r="B23" s="22" t="n"/>
      <c r="C23" s="22" t="n"/>
      <c r="D23" s="22" t="n"/>
      <c r="E23" s="22" t="n"/>
      <c r="F23" s="25" t="n"/>
      <c r="G23" s="25" t="n"/>
      <c r="H23" s="28">
        <f>IF(F23="","",F23*G23)</f>
        <v/>
      </c>
      <c r="I23" s="29" t="n"/>
      <c r="J23" s="30">
        <f>IF(OR(H23="",I23=""),"",H23*I23)</f>
        <v/>
      </c>
      <c r="K23" s="27">
        <f>IF(D23="","",IFERROR(INDEX(bar_kgm,MATCH(C23&amp;D23,bar_code,0)),""))</f>
        <v/>
      </c>
      <c r="L23" s="30">
        <f>IF(OR(J23="",K23=""),"",J23*K23)</f>
        <v/>
      </c>
      <c r="M23" s="22" t="n"/>
    </row>
    <row r="24">
      <c r="A24" s="22" t="n"/>
      <c r="B24" s="22" t="n"/>
      <c r="C24" s="22" t="n"/>
      <c r="D24" s="22" t="n"/>
      <c r="E24" s="22" t="n"/>
      <c r="F24" s="25" t="n"/>
      <c r="G24" s="25" t="n"/>
      <c r="H24" s="28">
        <f>IF(F24="","",F24*G24)</f>
        <v/>
      </c>
      <c r="I24" s="29" t="n"/>
      <c r="J24" s="30">
        <f>IF(OR(H24="",I24=""),"",H24*I24)</f>
        <v/>
      </c>
      <c r="K24" s="27">
        <f>IF(D24="","",IFERROR(INDEX(bar_kgm,MATCH(C24&amp;D24,bar_code,0)),""))</f>
        <v/>
      </c>
      <c r="L24" s="30">
        <f>IF(OR(J24="",K24=""),"",J24*K24)</f>
        <v/>
      </c>
      <c r="M24" s="22" t="n"/>
    </row>
    <row r="25">
      <c r="A25" s="22" t="n"/>
      <c r="B25" s="22" t="n"/>
      <c r="C25" s="22" t="n"/>
      <c r="D25" s="22" t="n"/>
      <c r="E25" s="22" t="n"/>
      <c r="F25" s="25" t="n"/>
      <c r="G25" s="25" t="n"/>
      <c r="H25" s="28">
        <f>IF(F25="","",F25*G25)</f>
        <v/>
      </c>
      <c r="I25" s="29" t="n"/>
      <c r="J25" s="30">
        <f>IF(OR(H25="",I25=""),"",H25*I25)</f>
        <v/>
      </c>
      <c r="K25" s="27">
        <f>IF(D25="","",IFERROR(INDEX(bar_kgm,MATCH(C25&amp;D25,bar_code,0)),""))</f>
        <v/>
      </c>
      <c r="L25" s="30">
        <f>IF(OR(J25="",K25=""),"",J25*K25)</f>
        <v/>
      </c>
      <c r="M25" s="22" t="n"/>
    </row>
    <row r="26">
      <c r="A26" s="22" t="n"/>
      <c r="B26" s="22" t="n"/>
      <c r="C26" s="22" t="n"/>
      <c r="D26" s="22" t="n"/>
      <c r="E26" s="22" t="n"/>
      <c r="F26" s="25" t="n"/>
      <c r="G26" s="25" t="n"/>
      <c r="H26" s="28">
        <f>IF(F26="","",F26*G26)</f>
        <v/>
      </c>
      <c r="I26" s="29" t="n"/>
      <c r="J26" s="30">
        <f>IF(OR(H26="",I26=""),"",H26*I26)</f>
        <v/>
      </c>
      <c r="K26" s="27">
        <f>IF(D26="","",IFERROR(INDEX(bar_kgm,MATCH(C26&amp;D26,bar_code,0)),""))</f>
        <v/>
      </c>
      <c r="L26" s="30">
        <f>IF(OR(J26="",K26=""),"",J26*K26)</f>
        <v/>
      </c>
      <c r="M26" s="22" t="n"/>
    </row>
    <row r="27">
      <c r="A27" s="22" t="n"/>
      <c r="B27" s="22" t="n"/>
      <c r="C27" s="22" t="n"/>
      <c r="D27" s="22" t="n"/>
      <c r="E27" s="22" t="n"/>
      <c r="F27" s="25" t="n"/>
      <c r="G27" s="25" t="n"/>
      <c r="H27" s="28">
        <f>IF(F27="","",F27*G27)</f>
        <v/>
      </c>
      <c r="I27" s="29" t="n"/>
      <c r="J27" s="30">
        <f>IF(OR(H27="",I27=""),"",H27*I27)</f>
        <v/>
      </c>
      <c r="K27" s="27">
        <f>IF(D27="","",IFERROR(INDEX(bar_kgm,MATCH(C27&amp;D27,bar_code,0)),""))</f>
        <v/>
      </c>
      <c r="L27" s="30">
        <f>IF(OR(J27="",K27=""),"",J27*K27)</f>
        <v/>
      </c>
      <c r="M27" s="22" t="n"/>
    </row>
    <row r="28">
      <c r="A28" s="22" t="n"/>
      <c r="B28" s="22" t="n"/>
      <c r="C28" s="22" t="n"/>
      <c r="D28" s="22" t="n"/>
      <c r="E28" s="22" t="n"/>
      <c r="F28" s="25" t="n"/>
      <c r="G28" s="25" t="n"/>
      <c r="H28" s="28">
        <f>IF(F28="","",F28*G28)</f>
        <v/>
      </c>
      <c r="I28" s="29" t="n"/>
      <c r="J28" s="30">
        <f>IF(OR(H28="",I28=""),"",H28*I28)</f>
        <v/>
      </c>
      <c r="K28" s="27">
        <f>IF(D28="","",IFERROR(INDEX(bar_kgm,MATCH(C28&amp;D28,bar_code,0)),""))</f>
        <v/>
      </c>
      <c r="L28" s="30">
        <f>IF(OR(J28="",K28=""),"",J28*K28)</f>
        <v/>
      </c>
      <c r="M28" s="22" t="n"/>
    </row>
    <row r="29">
      <c r="A29" s="22" t="n"/>
      <c r="B29" s="22" t="n"/>
      <c r="C29" s="22" t="n"/>
      <c r="D29" s="22" t="n"/>
      <c r="E29" s="22" t="n"/>
      <c r="F29" s="25" t="n"/>
      <c r="G29" s="25" t="n"/>
      <c r="H29" s="28">
        <f>IF(F29="","",F29*G29)</f>
        <v/>
      </c>
      <c r="I29" s="29" t="n"/>
      <c r="J29" s="30">
        <f>IF(OR(H29="",I29=""),"",H29*I29)</f>
        <v/>
      </c>
      <c r="K29" s="27">
        <f>IF(D29="","",IFERROR(INDEX(bar_kgm,MATCH(C29&amp;D29,bar_code,0)),""))</f>
        <v/>
      </c>
      <c r="L29" s="30">
        <f>IF(OR(J29="",K29=""),"",J29*K29)</f>
        <v/>
      </c>
      <c r="M29" s="22" t="n"/>
    </row>
    <row r="30">
      <c r="A30" s="22" t="n"/>
      <c r="B30" s="22" t="n"/>
      <c r="C30" s="22" t="n"/>
      <c r="D30" s="22" t="n"/>
      <c r="E30" s="22" t="n"/>
      <c r="F30" s="25" t="n"/>
      <c r="G30" s="25" t="n"/>
      <c r="H30" s="28">
        <f>IF(F30="","",F30*G30)</f>
        <v/>
      </c>
      <c r="I30" s="29" t="n"/>
      <c r="J30" s="30">
        <f>IF(OR(H30="",I30=""),"",H30*I30)</f>
        <v/>
      </c>
      <c r="K30" s="27">
        <f>IF(D30="","",IFERROR(INDEX(bar_kgm,MATCH(C30&amp;D30,bar_code,0)),""))</f>
        <v/>
      </c>
      <c r="L30" s="30">
        <f>IF(OR(J30="",K30=""),"",J30*K30)</f>
        <v/>
      </c>
      <c r="M30" s="22" t="n"/>
    </row>
    <row r="31">
      <c r="A31" s="22" t="n"/>
      <c r="B31" s="22" t="n"/>
      <c r="C31" s="22" t="n"/>
      <c r="D31" s="22" t="n"/>
      <c r="E31" s="22" t="n"/>
      <c r="F31" s="25" t="n"/>
      <c r="G31" s="25" t="n"/>
      <c r="H31" s="28">
        <f>IF(F31="","",F31*G31)</f>
        <v/>
      </c>
      <c r="I31" s="29" t="n"/>
      <c r="J31" s="30">
        <f>IF(OR(H31="",I31=""),"",H31*I31)</f>
        <v/>
      </c>
      <c r="K31" s="27">
        <f>IF(D31="","",IFERROR(INDEX(bar_kgm,MATCH(C31&amp;D31,bar_code,0)),""))</f>
        <v/>
      </c>
      <c r="L31" s="30">
        <f>IF(OR(J31="",K31=""),"",J31*K31)</f>
        <v/>
      </c>
      <c r="M31" s="22" t="n"/>
    </row>
    <row r="32">
      <c r="A32" s="22" t="n"/>
      <c r="B32" s="22" t="n"/>
      <c r="C32" s="22" t="n"/>
      <c r="D32" s="22" t="n"/>
      <c r="E32" s="22" t="n"/>
      <c r="F32" s="25" t="n"/>
      <c r="G32" s="25" t="n"/>
      <c r="H32" s="28">
        <f>IF(F32="","",F32*G32)</f>
        <v/>
      </c>
      <c r="I32" s="29" t="n"/>
      <c r="J32" s="30">
        <f>IF(OR(H32="",I32=""),"",H32*I32)</f>
        <v/>
      </c>
      <c r="K32" s="27">
        <f>IF(D32="","",IFERROR(INDEX(bar_kgm,MATCH(C32&amp;D32,bar_code,0)),""))</f>
        <v/>
      </c>
      <c r="L32" s="30">
        <f>IF(OR(J32="",K32=""),"",J32*K32)</f>
        <v/>
      </c>
      <c r="M32" s="22" t="n"/>
    </row>
    <row r="33">
      <c r="A33" s="22" t="n"/>
      <c r="B33" s="22" t="n"/>
      <c r="C33" s="22" t="n"/>
      <c r="D33" s="22" t="n"/>
      <c r="E33" s="22" t="n"/>
      <c r="F33" s="25" t="n"/>
      <c r="G33" s="25" t="n"/>
      <c r="H33" s="28">
        <f>IF(F33="","",F33*G33)</f>
        <v/>
      </c>
      <c r="I33" s="29" t="n"/>
      <c r="J33" s="30">
        <f>IF(OR(H33="",I33=""),"",H33*I33)</f>
        <v/>
      </c>
      <c r="K33" s="27">
        <f>IF(D33="","",IFERROR(INDEX(bar_kgm,MATCH(C33&amp;D33,bar_code,0)),""))</f>
        <v/>
      </c>
      <c r="L33" s="30">
        <f>IF(OR(J33="",K33=""),"",J33*K33)</f>
        <v/>
      </c>
      <c r="M33" s="22" t="n"/>
    </row>
    <row r="34">
      <c r="A34" s="22" t="n"/>
      <c r="B34" s="22" t="n"/>
      <c r="C34" s="22" t="n"/>
      <c r="D34" s="22" t="n"/>
      <c r="E34" s="22" t="n"/>
      <c r="F34" s="25" t="n"/>
      <c r="G34" s="25" t="n"/>
      <c r="H34" s="28">
        <f>IF(F34="","",F34*G34)</f>
        <v/>
      </c>
      <c r="I34" s="29" t="n"/>
      <c r="J34" s="30">
        <f>IF(OR(H34="",I34=""),"",H34*I34)</f>
        <v/>
      </c>
      <c r="K34" s="27">
        <f>IF(D34="","",IFERROR(INDEX(bar_kgm,MATCH(C34&amp;D34,bar_code,0)),""))</f>
        <v/>
      </c>
      <c r="L34" s="30">
        <f>IF(OR(J34="",K34=""),"",J34*K34)</f>
        <v/>
      </c>
      <c r="M34" s="22" t="n"/>
    </row>
    <row r="35">
      <c r="A35" s="22" t="n"/>
      <c r="B35" s="22" t="n"/>
      <c r="C35" s="22" t="n"/>
      <c r="D35" s="22" t="n"/>
      <c r="E35" s="22" t="n"/>
      <c r="F35" s="25" t="n"/>
      <c r="G35" s="25" t="n"/>
      <c r="H35" s="28">
        <f>IF(F35="","",F35*G35)</f>
        <v/>
      </c>
      <c r="I35" s="29" t="n"/>
      <c r="J35" s="30">
        <f>IF(OR(H35="",I35=""),"",H35*I35)</f>
        <v/>
      </c>
      <c r="K35" s="27">
        <f>IF(D35="","",IFERROR(INDEX(bar_kgm,MATCH(C35&amp;D35,bar_code,0)),""))</f>
        <v/>
      </c>
      <c r="L35" s="30">
        <f>IF(OR(J35="",K35=""),"",J35*K35)</f>
        <v/>
      </c>
      <c r="M35" s="22" t="n"/>
    </row>
    <row r="36">
      <c r="A36" s="22" t="n"/>
      <c r="B36" s="22" t="n"/>
      <c r="C36" s="22" t="n"/>
      <c r="D36" s="22" t="n"/>
      <c r="E36" s="22" t="n"/>
      <c r="F36" s="25" t="n"/>
      <c r="G36" s="25" t="n"/>
      <c r="H36" s="28">
        <f>IF(F36="","",F36*G36)</f>
        <v/>
      </c>
      <c r="I36" s="29" t="n"/>
      <c r="J36" s="30">
        <f>IF(OR(H36="",I36=""),"",H36*I36)</f>
        <v/>
      </c>
      <c r="K36" s="27">
        <f>IF(D36="","",IFERROR(INDEX(bar_kgm,MATCH(C36&amp;D36,bar_code,0)),""))</f>
        <v/>
      </c>
      <c r="L36" s="30">
        <f>IF(OR(J36="",K36=""),"",J36*K36)</f>
        <v/>
      </c>
      <c r="M36" s="22" t="n"/>
    </row>
    <row r="37">
      <c r="A37" s="22" t="n"/>
      <c r="B37" s="22" t="n"/>
      <c r="C37" s="22" t="n"/>
      <c r="D37" s="22" t="n"/>
      <c r="E37" s="22" t="n"/>
      <c r="F37" s="25" t="n"/>
      <c r="G37" s="25" t="n"/>
      <c r="H37" s="28">
        <f>IF(F37="","",F37*G37)</f>
        <v/>
      </c>
      <c r="I37" s="29" t="n"/>
      <c r="J37" s="30">
        <f>IF(OR(H37="",I37=""),"",H37*I37)</f>
        <v/>
      </c>
      <c r="K37" s="27">
        <f>IF(D37="","",IFERROR(INDEX(bar_kgm,MATCH(C37&amp;D37,bar_code,0)),""))</f>
        <v/>
      </c>
      <c r="L37" s="30">
        <f>IF(OR(J37="",K37=""),"",J37*K37)</f>
        <v/>
      </c>
      <c r="M37" s="22" t="n"/>
    </row>
    <row r="38">
      <c r="A38" s="22" t="n"/>
      <c r="B38" s="22" t="n"/>
      <c r="C38" s="22" t="n"/>
      <c r="D38" s="22" t="n"/>
      <c r="E38" s="22" t="n"/>
      <c r="F38" s="25" t="n"/>
      <c r="G38" s="25" t="n"/>
      <c r="H38" s="28">
        <f>IF(F38="","",F38*G38)</f>
        <v/>
      </c>
      <c r="I38" s="29" t="n"/>
      <c r="J38" s="30">
        <f>IF(OR(H38="",I38=""),"",H38*I38)</f>
        <v/>
      </c>
      <c r="K38" s="27">
        <f>IF(D38="","",IFERROR(INDEX(bar_kgm,MATCH(C38&amp;D38,bar_code,0)),""))</f>
        <v/>
      </c>
      <c r="L38" s="30">
        <f>IF(OR(J38="",K38=""),"",J38*K38)</f>
        <v/>
      </c>
      <c r="M38" s="22" t="n"/>
    </row>
    <row r="39">
      <c r="A39" s="22" t="n"/>
      <c r="B39" s="22" t="n"/>
      <c r="C39" s="22" t="n"/>
      <c r="D39" s="22" t="n"/>
      <c r="E39" s="22" t="n"/>
      <c r="F39" s="25" t="n"/>
      <c r="G39" s="25" t="n"/>
      <c r="H39" s="28">
        <f>IF(F39="","",F39*G39)</f>
        <v/>
      </c>
      <c r="I39" s="29" t="n"/>
      <c r="J39" s="30">
        <f>IF(OR(H39="",I39=""),"",H39*I39)</f>
        <v/>
      </c>
      <c r="K39" s="27">
        <f>IF(D39="","",IFERROR(INDEX(bar_kgm,MATCH(C39&amp;D39,bar_code,0)),""))</f>
        <v/>
      </c>
      <c r="L39" s="30">
        <f>IF(OR(J39="",K39=""),"",J39*K39)</f>
        <v/>
      </c>
      <c r="M39" s="22" t="n"/>
    </row>
    <row r="40">
      <c r="A40" s="22" t="n"/>
      <c r="B40" s="22" t="n"/>
      <c r="C40" s="22" t="n"/>
      <c r="D40" s="22" t="n"/>
      <c r="E40" s="22" t="n"/>
      <c r="F40" s="25" t="n"/>
      <c r="G40" s="25" t="n"/>
      <c r="H40" s="28">
        <f>IF(F40="","",F40*G40)</f>
        <v/>
      </c>
      <c r="I40" s="29" t="n"/>
      <c r="J40" s="30">
        <f>IF(OR(H40="",I40=""),"",H40*I40)</f>
        <v/>
      </c>
      <c r="K40" s="27">
        <f>IF(D40="","",IFERROR(INDEX(bar_kgm,MATCH(C40&amp;D40,bar_code,0)),""))</f>
        <v/>
      </c>
      <c r="L40" s="30">
        <f>IF(OR(J40="",K40=""),"",J40*K40)</f>
        <v/>
      </c>
      <c r="M40" s="22" t="n"/>
    </row>
    <row r="41">
      <c r="A41" s="22" t="n"/>
      <c r="B41" s="22" t="n"/>
      <c r="C41" s="22" t="n"/>
      <c r="D41" s="22" t="n"/>
      <c r="E41" s="22" t="n"/>
      <c r="F41" s="25" t="n"/>
      <c r="G41" s="25" t="n"/>
      <c r="H41" s="28">
        <f>IF(F41="","",F41*G41)</f>
        <v/>
      </c>
      <c r="I41" s="29" t="n"/>
      <c r="J41" s="30">
        <f>IF(OR(H41="",I41=""),"",H41*I41)</f>
        <v/>
      </c>
      <c r="K41" s="27">
        <f>IF(D41="","",IFERROR(INDEX(bar_kgm,MATCH(C41&amp;D41,bar_code,0)),""))</f>
        <v/>
      </c>
      <c r="L41" s="30">
        <f>IF(OR(J41="",K41=""),"",J41*K41)</f>
        <v/>
      </c>
      <c r="M41" s="22" t="n"/>
    </row>
    <row r="42">
      <c r="A42" s="22" t="n"/>
      <c r="B42" s="22" t="n"/>
      <c r="C42" s="22" t="n"/>
      <c r="D42" s="22" t="n"/>
      <c r="E42" s="22" t="n"/>
      <c r="F42" s="25" t="n"/>
      <c r="G42" s="25" t="n"/>
      <c r="H42" s="28">
        <f>IF(F42="","",F42*G42)</f>
        <v/>
      </c>
      <c r="I42" s="29" t="n"/>
      <c r="J42" s="30">
        <f>IF(OR(H42="",I42=""),"",H42*I42)</f>
        <v/>
      </c>
      <c r="K42" s="27">
        <f>IF(D42="","",IFERROR(INDEX(bar_kgm,MATCH(C42&amp;D42,bar_code,0)),""))</f>
        <v/>
      </c>
      <c r="L42" s="30">
        <f>IF(OR(J42="",K42=""),"",J42*K42)</f>
        <v/>
      </c>
      <c r="M42" s="22" t="n"/>
    </row>
    <row r="43">
      <c r="A43" s="22" t="n"/>
      <c r="B43" s="22" t="n"/>
      <c r="C43" s="22" t="n"/>
      <c r="D43" s="22" t="n"/>
      <c r="E43" s="22" t="n"/>
      <c r="F43" s="25" t="n"/>
      <c r="G43" s="25" t="n"/>
      <c r="H43" s="28">
        <f>IF(F43="","",F43*G43)</f>
        <v/>
      </c>
      <c r="I43" s="29" t="n"/>
      <c r="J43" s="30">
        <f>IF(OR(H43="",I43=""),"",H43*I43)</f>
        <v/>
      </c>
      <c r="K43" s="27">
        <f>IF(D43="","",IFERROR(INDEX(bar_kgm,MATCH(C43&amp;D43,bar_code,0)),""))</f>
        <v/>
      </c>
      <c r="L43" s="30">
        <f>IF(OR(J43="",K43=""),"",J43*K43)</f>
        <v/>
      </c>
      <c r="M43" s="22" t="n"/>
    </row>
    <row r="44">
      <c r="A44" s="22" t="n"/>
      <c r="B44" s="22" t="n"/>
      <c r="C44" s="22" t="n"/>
      <c r="D44" s="22" t="n"/>
      <c r="E44" s="22" t="n"/>
      <c r="F44" s="25" t="n"/>
      <c r="G44" s="25" t="n"/>
      <c r="H44" s="28">
        <f>IF(F44="","",F44*G44)</f>
        <v/>
      </c>
      <c r="I44" s="29" t="n"/>
      <c r="J44" s="30">
        <f>IF(OR(H44="",I44=""),"",H44*I44)</f>
        <v/>
      </c>
      <c r="K44" s="27">
        <f>IF(D44="","",IFERROR(INDEX(bar_kgm,MATCH(C44&amp;D44,bar_code,0)),""))</f>
        <v/>
      </c>
      <c r="L44" s="30">
        <f>IF(OR(J44="",K44=""),"",J44*K44)</f>
        <v/>
      </c>
      <c r="M44" s="22" t="n"/>
    </row>
    <row r="45">
      <c r="A45" s="22" t="n"/>
      <c r="B45" s="22" t="n"/>
      <c r="C45" s="22" t="n"/>
      <c r="D45" s="22" t="n"/>
      <c r="E45" s="22" t="n"/>
      <c r="F45" s="25" t="n"/>
      <c r="G45" s="25" t="n"/>
      <c r="H45" s="28">
        <f>IF(F45="","",F45*G45)</f>
        <v/>
      </c>
      <c r="I45" s="29" t="n"/>
      <c r="J45" s="30">
        <f>IF(OR(H45="",I45=""),"",H45*I45)</f>
        <v/>
      </c>
      <c r="K45" s="27">
        <f>IF(D45="","",IFERROR(INDEX(bar_kgm,MATCH(C45&amp;D45,bar_code,0)),""))</f>
        <v/>
      </c>
      <c r="L45" s="30">
        <f>IF(OR(J45="",K45=""),"",J45*K45)</f>
        <v/>
      </c>
      <c r="M45" s="22" t="n"/>
    </row>
    <row r="46">
      <c r="A46" s="22" t="n"/>
      <c r="B46" s="22" t="n"/>
      <c r="C46" s="22" t="n"/>
      <c r="D46" s="22" t="n"/>
      <c r="E46" s="22" t="n"/>
      <c r="F46" s="25" t="n"/>
      <c r="G46" s="25" t="n"/>
      <c r="H46" s="28">
        <f>IF(F46="","",F46*G46)</f>
        <v/>
      </c>
      <c r="I46" s="29" t="n"/>
      <c r="J46" s="30">
        <f>IF(OR(H46="",I46=""),"",H46*I46)</f>
        <v/>
      </c>
      <c r="K46" s="27">
        <f>IF(D46="","",IFERROR(INDEX(bar_kgm,MATCH(C46&amp;D46,bar_code,0)),""))</f>
        <v/>
      </c>
      <c r="L46" s="30">
        <f>IF(OR(J46="",K46=""),"",J46*K46)</f>
        <v/>
      </c>
      <c r="M46" s="22" t="n"/>
    </row>
    <row r="47">
      <c r="A47" s="22" t="n"/>
      <c r="B47" s="22" t="n"/>
      <c r="C47" s="22" t="n"/>
      <c r="D47" s="22" t="n"/>
      <c r="E47" s="22" t="n"/>
      <c r="F47" s="25" t="n"/>
      <c r="G47" s="25" t="n"/>
      <c r="H47" s="28">
        <f>IF(F47="","",F47*G47)</f>
        <v/>
      </c>
      <c r="I47" s="29" t="n"/>
      <c r="J47" s="30">
        <f>IF(OR(H47="",I47=""),"",H47*I47)</f>
        <v/>
      </c>
      <c r="K47" s="27">
        <f>IF(D47="","",IFERROR(INDEX(bar_kgm,MATCH(C47&amp;D47,bar_code,0)),""))</f>
        <v/>
      </c>
      <c r="L47" s="30">
        <f>IF(OR(J47="",K47=""),"",J47*K47)</f>
        <v/>
      </c>
      <c r="M47" s="22" t="n"/>
    </row>
    <row r="48">
      <c r="A48" s="22" t="n"/>
      <c r="B48" s="22" t="n"/>
      <c r="C48" s="22" t="n"/>
      <c r="D48" s="22" t="n"/>
      <c r="E48" s="22" t="n"/>
      <c r="F48" s="25" t="n"/>
      <c r="G48" s="25" t="n"/>
      <c r="H48" s="28">
        <f>IF(F48="","",F48*G48)</f>
        <v/>
      </c>
      <c r="I48" s="29" t="n"/>
      <c r="J48" s="30">
        <f>IF(OR(H48="",I48=""),"",H48*I48)</f>
        <v/>
      </c>
      <c r="K48" s="27">
        <f>IF(D48="","",IFERROR(INDEX(bar_kgm,MATCH(C48&amp;D48,bar_code,0)),""))</f>
        <v/>
      </c>
      <c r="L48" s="30">
        <f>IF(OR(J48="",K48=""),"",J48*K48)</f>
        <v/>
      </c>
      <c r="M48" s="22" t="n"/>
    </row>
    <row r="49">
      <c r="A49" s="22" t="n"/>
      <c r="B49" s="22" t="n"/>
      <c r="C49" s="22" t="n"/>
      <c r="D49" s="22" t="n"/>
      <c r="E49" s="22" t="n"/>
      <c r="F49" s="25" t="n"/>
      <c r="G49" s="25" t="n"/>
      <c r="H49" s="28">
        <f>IF(F49="","",F49*G49)</f>
        <v/>
      </c>
      <c r="I49" s="29" t="n"/>
      <c r="J49" s="30">
        <f>IF(OR(H49="",I49=""),"",H49*I49)</f>
        <v/>
      </c>
      <c r="K49" s="27">
        <f>IF(D49="","",IFERROR(INDEX(bar_kgm,MATCH(C49&amp;D49,bar_code,0)),""))</f>
        <v/>
      </c>
      <c r="L49" s="30">
        <f>IF(OR(J49="",K49=""),"",J49*K49)</f>
        <v/>
      </c>
      <c r="M49" s="22" t="n"/>
    </row>
    <row r="50">
      <c r="A50" s="22" t="n"/>
      <c r="B50" s="22" t="n"/>
      <c r="C50" s="22" t="n"/>
      <c r="D50" s="22" t="n"/>
      <c r="E50" s="22" t="n"/>
      <c r="F50" s="25" t="n"/>
      <c r="G50" s="25" t="n"/>
      <c r="H50" s="28">
        <f>IF(F50="","",F50*G50)</f>
        <v/>
      </c>
      <c r="I50" s="29" t="n"/>
      <c r="J50" s="30">
        <f>IF(OR(H50="",I50=""),"",H50*I50)</f>
        <v/>
      </c>
      <c r="K50" s="27">
        <f>IF(D50="","",IFERROR(INDEX(bar_kgm,MATCH(C50&amp;D50,bar_code,0)),""))</f>
        <v/>
      </c>
      <c r="L50" s="30">
        <f>IF(OR(J50="",K50=""),"",J50*K50)</f>
        <v/>
      </c>
      <c r="M50" s="22" t="n"/>
    </row>
    <row r="51">
      <c r="A51" s="22" t="n"/>
      <c r="B51" s="22" t="n"/>
      <c r="C51" s="22" t="n"/>
      <c r="D51" s="22" t="n"/>
      <c r="E51" s="22" t="n"/>
      <c r="F51" s="25" t="n"/>
      <c r="G51" s="25" t="n"/>
      <c r="H51" s="28">
        <f>IF(F51="","",F51*G51)</f>
        <v/>
      </c>
      <c r="I51" s="29" t="n"/>
      <c r="J51" s="30">
        <f>IF(OR(H51="",I51=""),"",H51*I51)</f>
        <v/>
      </c>
      <c r="K51" s="27">
        <f>IF(D51="","",IFERROR(INDEX(bar_kgm,MATCH(C51&amp;D51,bar_code,0)),""))</f>
        <v/>
      </c>
      <c r="L51" s="30">
        <f>IF(OR(J51="",K51=""),"",J51*K51)</f>
        <v/>
      </c>
      <c r="M51" s="22" t="n"/>
    </row>
    <row r="52">
      <c r="A52" s="22" t="n"/>
      <c r="B52" s="22" t="n"/>
      <c r="C52" s="22" t="n"/>
      <c r="D52" s="22" t="n"/>
      <c r="E52" s="22" t="n"/>
      <c r="F52" s="25" t="n"/>
      <c r="G52" s="25" t="n"/>
      <c r="H52" s="28">
        <f>IF(F52="","",F52*G52)</f>
        <v/>
      </c>
      <c r="I52" s="29" t="n"/>
      <c r="J52" s="30">
        <f>IF(OR(H52="",I52=""),"",H52*I52)</f>
        <v/>
      </c>
      <c r="K52" s="27">
        <f>IF(D52="","",IFERROR(INDEX(bar_kgm,MATCH(C52&amp;D52,bar_code,0)),""))</f>
        <v/>
      </c>
      <c r="L52" s="30">
        <f>IF(OR(J52="",K52=""),"",J52*K52)</f>
        <v/>
      </c>
      <c r="M52" s="22" t="n"/>
    </row>
    <row r="53">
      <c r="A53" s="22" t="n"/>
      <c r="B53" s="22" t="n"/>
      <c r="C53" s="22" t="n"/>
      <c r="D53" s="22" t="n"/>
      <c r="E53" s="22" t="n"/>
      <c r="F53" s="25" t="n"/>
      <c r="G53" s="25" t="n"/>
      <c r="H53" s="28">
        <f>IF(F53="","",F53*G53)</f>
        <v/>
      </c>
      <c r="I53" s="29" t="n"/>
      <c r="J53" s="30">
        <f>IF(OR(H53="",I53=""),"",H53*I53)</f>
        <v/>
      </c>
      <c r="K53" s="27">
        <f>IF(D53="","",IFERROR(INDEX(bar_kgm,MATCH(C53&amp;D53,bar_code,0)),""))</f>
        <v/>
      </c>
      <c r="L53" s="30">
        <f>IF(OR(J53="",K53=""),"",J53*K53)</f>
        <v/>
      </c>
      <c r="M53" s="22" t="n"/>
    </row>
    <row r="54">
      <c r="A54" s="22" t="n"/>
      <c r="B54" s="22" t="n"/>
      <c r="C54" s="22" t="n"/>
      <c r="D54" s="22" t="n"/>
      <c r="E54" s="22" t="n"/>
      <c r="F54" s="25" t="n"/>
      <c r="G54" s="25" t="n"/>
      <c r="H54" s="28">
        <f>IF(F54="","",F54*G54)</f>
        <v/>
      </c>
      <c r="I54" s="29" t="n"/>
      <c r="J54" s="30">
        <f>IF(OR(H54="",I54=""),"",H54*I54)</f>
        <v/>
      </c>
      <c r="K54" s="27">
        <f>IF(D54="","",IFERROR(INDEX(bar_kgm,MATCH(C54&amp;D54,bar_code,0)),""))</f>
        <v/>
      </c>
      <c r="L54" s="30">
        <f>IF(OR(J54="",K54=""),"",J54*K54)</f>
        <v/>
      </c>
      <c r="M54" s="22" t="n"/>
    </row>
    <row r="55">
      <c r="A55" s="22" t="n"/>
      <c r="B55" s="22" t="n"/>
      <c r="C55" s="22" t="n"/>
      <c r="D55" s="22" t="n"/>
      <c r="E55" s="22" t="n"/>
      <c r="F55" s="25" t="n"/>
      <c r="G55" s="25" t="n"/>
      <c r="H55" s="28">
        <f>IF(F55="","",F55*G55)</f>
        <v/>
      </c>
      <c r="I55" s="29" t="n"/>
      <c r="J55" s="30">
        <f>IF(OR(H55="",I55=""),"",H55*I55)</f>
        <v/>
      </c>
      <c r="K55" s="27">
        <f>IF(D55="","",IFERROR(INDEX(bar_kgm,MATCH(C55&amp;D55,bar_code,0)),""))</f>
        <v/>
      </c>
      <c r="L55" s="30">
        <f>IF(OR(J55="",K55=""),"",J55*K55)</f>
        <v/>
      </c>
      <c r="M55" s="22" t="n"/>
    </row>
    <row r="56">
      <c r="A56" s="22" t="n"/>
      <c r="B56" s="22" t="n"/>
      <c r="C56" s="22" t="n"/>
      <c r="D56" s="22" t="n"/>
      <c r="E56" s="22" t="n"/>
      <c r="F56" s="25" t="n"/>
      <c r="G56" s="25" t="n"/>
      <c r="H56" s="28">
        <f>IF(F56="","",F56*G56)</f>
        <v/>
      </c>
      <c r="I56" s="29" t="n"/>
      <c r="J56" s="30">
        <f>IF(OR(H56="",I56=""),"",H56*I56)</f>
        <v/>
      </c>
      <c r="K56" s="27">
        <f>IF(D56="","",IFERROR(INDEX(bar_kgm,MATCH(C56&amp;D56,bar_code,0)),""))</f>
        <v/>
      </c>
      <c r="L56" s="30">
        <f>IF(OR(J56="",K56=""),"",J56*K56)</f>
        <v/>
      </c>
      <c r="M56" s="22" t="n"/>
    </row>
    <row r="57">
      <c r="A57" s="22" t="n"/>
      <c r="B57" s="22" t="n"/>
      <c r="C57" s="22" t="n"/>
      <c r="D57" s="22" t="n"/>
      <c r="E57" s="22" t="n"/>
      <c r="F57" s="25" t="n"/>
      <c r="G57" s="25" t="n"/>
      <c r="H57" s="28">
        <f>IF(F57="","",F57*G57)</f>
        <v/>
      </c>
      <c r="I57" s="29" t="n"/>
      <c r="J57" s="30">
        <f>IF(OR(H57="",I57=""),"",H57*I57)</f>
        <v/>
      </c>
      <c r="K57" s="27">
        <f>IF(D57="","",IFERROR(INDEX(bar_kgm,MATCH(C57&amp;D57,bar_code,0)),""))</f>
        <v/>
      </c>
      <c r="L57" s="30">
        <f>IF(OR(J57="",K57=""),"",J57*K57)</f>
        <v/>
      </c>
      <c r="M57" s="22" t="n"/>
    </row>
    <row r="58">
      <c r="A58" s="22" t="n"/>
      <c r="B58" s="22" t="n"/>
      <c r="C58" s="22" t="n"/>
      <c r="D58" s="22" t="n"/>
      <c r="E58" s="22" t="n"/>
      <c r="F58" s="25" t="n"/>
      <c r="G58" s="25" t="n"/>
      <c r="H58" s="28">
        <f>IF(F58="","",F58*G58)</f>
        <v/>
      </c>
      <c r="I58" s="29" t="n"/>
      <c r="J58" s="30">
        <f>IF(OR(H58="",I58=""),"",H58*I58)</f>
        <v/>
      </c>
      <c r="K58" s="27">
        <f>IF(D58="","",IFERROR(INDEX(bar_kgm,MATCH(C58&amp;D58,bar_code,0)),""))</f>
        <v/>
      </c>
      <c r="L58" s="30">
        <f>IF(OR(J58="",K58=""),"",J58*K58)</f>
        <v/>
      </c>
      <c r="M58" s="22" t="n"/>
    </row>
    <row r="59">
      <c r="A59" s="22" t="n"/>
      <c r="B59" s="22" t="n"/>
      <c r="C59" s="22" t="n"/>
      <c r="D59" s="22" t="n"/>
      <c r="E59" s="22" t="n"/>
      <c r="F59" s="25" t="n"/>
      <c r="G59" s="25" t="n"/>
      <c r="H59" s="28">
        <f>IF(F59="","",F59*G59)</f>
        <v/>
      </c>
      <c r="I59" s="29" t="n"/>
      <c r="J59" s="30">
        <f>IF(OR(H59="",I59=""),"",H59*I59)</f>
        <v/>
      </c>
      <c r="K59" s="27">
        <f>IF(D59="","",IFERROR(INDEX(bar_kgm,MATCH(C59&amp;D59,bar_code,0)),""))</f>
        <v/>
      </c>
      <c r="L59" s="30">
        <f>IF(OR(J59="",K59=""),"",J59*K59)</f>
        <v/>
      </c>
      <c r="M59" s="22" t="n"/>
    </row>
    <row r="60">
      <c r="A60" s="22" t="n"/>
      <c r="B60" s="22" t="n"/>
      <c r="C60" s="22" t="n"/>
      <c r="D60" s="22" t="n"/>
      <c r="E60" s="22" t="n"/>
      <c r="F60" s="25" t="n"/>
      <c r="G60" s="25" t="n"/>
      <c r="H60" s="28">
        <f>IF(F60="","",F60*G60)</f>
        <v/>
      </c>
      <c r="I60" s="29" t="n"/>
      <c r="J60" s="30">
        <f>IF(OR(H60="",I60=""),"",H60*I60)</f>
        <v/>
      </c>
      <c r="K60" s="27">
        <f>IF(D60="","",IFERROR(INDEX(bar_kgm,MATCH(C60&amp;D60,bar_code,0)),""))</f>
        <v/>
      </c>
      <c r="L60" s="30">
        <f>IF(OR(J60="",K60=""),"",J60*K60)</f>
        <v/>
      </c>
      <c r="M60" s="22" t="n"/>
    </row>
    <row r="61">
      <c r="A61" s="22" t="n"/>
      <c r="B61" s="22" t="n"/>
      <c r="C61" s="22" t="n"/>
      <c r="D61" s="22" t="n"/>
      <c r="E61" s="22" t="n"/>
      <c r="F61" s="25" t="n"/>
      <c r="G61" s="25" t="n"/>
      <c r="H61" s="28">
        <f>IF(F61="","",F61*G61)</f>
        <v/>
      </c>
      <c r="I61" s="29" t="n"/>
      <c r="J61" s="30">
        <f>IF(OR(H61="",I61=""),"",H61*I61)</f>
        <v/>
      </c>
      <c r="K61" s="27">
        <f>IF(D61="","",IFERROR(INDEX(bar_kgm,MATCH(C61&amp;D61,bar_code,0)),""))</f>
        <v/>
      </c>
      <c r="L61" s="30">
        <f>IF(OR(J61="",K61=""),"",J61*K61)</f>
        <v/>
      </c>
      <c r="M61" s="22" t="n"/>
    </row>
    <row r="62">
      <c r="A62" s="22" t="n"/>
      <c r="B62" s="22" t="n"/>
      <c r="C62" s="22" t="n"/>
      <c r="D62" s="22" t="n"/>
      <c r="E62" s="22" t="n"/>
      <c r="F62" s="25" t="n"/>
      <c r="G62" s="25" t="n"/>
      <c r="H62" s="28">
        <f>IF(F62="","",F62*G62)</f>
        <v/>
      </c>
      <c r="I62" s="29" t="n"/>
      <c r="J62" s="30">
        <f>IF(OR(H62="",I62=""),"",H62*I62)</f>
        <v/>
      </c>
      <c r="K62" s="27">
        <f>IF(D62="","",IFERROR(INDEX(bar_kgm,MATCH(C62&amp;D62,bar_code,0)),""))</f>
        <v/>
      </c>
      <c r="L62" s="30">
        <f>IF(OR(J62="",K62=""),"",J62*K62)</f>
        <v/>
      </c>
      <c r="M62" s="22" t="n"/>
    </row>
    <row r="63">
      <c r="A63" s="22" t="n"/>
      <c r="B63" s="22" t="n"/>
      <c r="C63" s="22" t="n"/>
      <c r="D63" s="22" t="n"/>
      <c r="E63" s="22" t="n"/>
      <c r="F63" s="25" t="n"/>
      <c r="G63" s="25" t="n"/>
      <c r="H63" s="28">
        <f>IF(F63="","",F63*G63)</f>
        <v/>
      </c>
      <c r="I63" s="29" t="n"/>
      <c r="J63" s="30">
        <f>IF(OR(H63="",I63=""),"",H63*I63)</f>
        <v/>
      </c>
      <c r="K63" s="27">
        <f>IF(D63="","",IFERROR(INDEX(bar_kgm,MATCH(C63&amp;D63,bar_code,0)),""))</f>
        <v/>
      </c>
      <c r="L63" s="30">
        <f>IF(OR(J63="",K63=""),"",J63*K63)</f>
        <v/>
      </c>
      <c r="M63" s="22" t="n"/>
    </row>
    <row r="64">
      <c r="A64" s="22" t="n"/>
      <c r="B64" s="22" t="n"/>
      <c r="C64" s="22" t="n"/>
      <c r="D64" s="22" t="n"/>
      <c r="E64" s="22" t="n"/>
      <c r="F64" s="25" t="n"/>
      <c r="G64" s="25" t="n"/>
      <c r="H64" s="28">
        <f>IF(F64="","",F64*G64)</f>
        <v/>
      </c>
      <c r="I64" s="29" t="n"/>
      <c r="J64" s="30">
        <f>IF(OR(H64="",I64=""),"",H64*I64)</f>
        <v/>
      </c>
      <c r="K64" s="27">
        <f>IF(D64="","",IFERROR(INDEX(bar_kgm,MATCH(C64&amp;D64,bar_code,0)),""))</f>
        <v/>
      </c>
      <c r="L64" s="30">
        <f>IF(OR(J64="",K64=""),"",J64*K64)</f>
        <v/>
      </c>
      <c r="M64" s="22" t="n"/>
    </row>
    <row r="65">
      <c r="A65" s="22" t="n"/>
      <c r="B65" s="22" t="n"/>
      <c r="C65" s="22" t="n"/>
      <c r="D65" s="22" t="n"/>
      <c r="E65" s="22" t="n"/>
      <c r="F65" s="25" t="n"/>
      <c r="G65" s="25" t="n"/>
      <c r="H65" s="28">
        <f>IF(F65="","",F65*G65)</f>
        <v/>
      </c>
      <c r="I65" s="29" t="n"/>
      <c r="J65" s="30">
        <f>IF(OR(H65="",I65=""),"",H65*I65)</f>
        <v/>
      </c>
      <c r="K65" s="27">
        <f>IF(D65="","",IFERROR(INDEX(bar_kgm,MATCH(C65&amp;D65,bar_code,0)),""))</f>
        <v/>
      </c>
      <c r="L65" s="30">
        <f>IF(OR(J65="",K65=""),"",J65*K65)</f>
        <v/>
      </c>
      <c r="M65" s="22" t="n"/>
    </row>
    <row r="66">
      <c r="A66" s="22" t="n"/>
      <c r="B66" s="22" t="n"/>
      <c r="C66" s="22" t="n"/>
      <c r="D66" s="22" t="n"/>
      <c r="E66" s="22" t="n"/>
      <c r="F66" s="25" t="n"/>
      <c r="G66" s="25" t="n"/>
      <c r="H66" s="28">
        <f>IF(F66="","",F66*G66)</f>
        <v/>
      </c>
      <c r="I66" s="29" t="n"/>
      <c r="J66" s="30">
        <f>IF(OR(H66="",I66=""),"",H66*I66)</f>
        <v/>
      </c>
      <c r="K66" s="27">
        <f>IF(D66="","",IFERROR(INDEX(bar_kgm,MATCH(C66&amp;D66,bar_code,0)),""))</f>
        <v/>
      </c>
      <c r="L66" s="30">
        <f>IF(OR(J66="",K66=""),"",J66*K66)</f>
        <v/>
      </c>
      <c r="M66" s="22" t="n"/>
    </row>
    <row r="67">
      <c r="A67" s="22" t="n"/>
      <c r="B67" s="22" t="n"/>
      <c r="C67" s="22" t="n"/>
      <c r="D67" s="22" t="n"/>
      <c r="E67" s="22" t="n"/>
      <c r="F67" s="25" t="n"/>
      <c r="G67" s="25" t="n"/>
      <c r="H67" s="28">
        <f>IF(F67="","",F67*G67)</f>
        <v/>
      </c>
      <c r="I67" s="29" t="n"/>
      <c r="J67" s="30">
        <f>IF(OR(H67="",I67=""),"",H67*I67)</f>
        <v/>
      </c>
      <c r="K67" s="27">
        <f>IF(D67="","",IFERROR(INDEX(bar_kgm,MATCH(C67&amp;D67,bar_code,0)),""))</f>
        <v/>
      </c>
      <c r="L67" s="30">
        <f>IF(OR(J67="",K67=""),"",J67*K67)</f>
        <v/>
      </c>
      <c r="M67" s="22" t="n"/>
    </row>
    <row r="68">
      <c r="A68" s="22" t="n"/>
      <c r="B68" s="22" t="n"/>
      <c r="C68" s="22" t="n"/>
      <c r="D68" s="22" t="n"/>
      <c r="E68" s="22" t="n"/>
      <c r="F68" s="25" t="n"/>
      <c r="G68" s="25" t="n"/>
      <c r="H68" s="28">
        <f>IF(F68="","",F68*G68)</f>
        <v/>
      </c>
      <c r="I68" s="29" t="n"/>
      <c r="J68" s="30">
        <f>IF(OR(H68="",I68=""),"",H68*I68)</f>
        <v/>
      </c>
      <c r="K68" s="27">
        <f>IF(D68="","",IFERROR(INDEX(bar_kgm,MATCH(C68&amp;D68,bar_code,0)),""))</f>
        <v/>
      </c>
      <c r="L68" s="30">
        <f>IF(OR(J68="",K68=""),"",J68*K68)</f>
        <v/>
      </c>
      <c r="M68" s="22" t="n"/>
    </row>
    <row r="69">
      <c r="A69" s="22" t="n"/>
      <c r="B69" s="22" t="n"/>
      <c r="C69" s="22" t="n"/>
      <c r="D69" s="22" t="n"/>
      <c r="E69" s="22" t="n"/>
      <c r="F69" s="25" t="n"/>
      <c r="G69" s="25" t="n"/>
      <c r="H69" s="28">
        <f>IF(F69="","",F69*G69)</f>
        <v/>
      </c>
      <c r="I69" s="29" t="n"/>
      <c r="J69" s="30">
        <f>IF(OR(H69="",I69=""),"",H69*I69)</f>
        <v/>
      </c>
      <c r="K69" s="27">
        <f>IF(D69="","",IFERROR(INDEX(bar_kgm,MATCH(C69&amp;D69,bar_code,0)),""))</f>
        <v/>
      </c>
      <c r="L69" s="30">
        <f>IF(OR(J69="",K69=""),"",J69*K69)</f>
        <v/>
      </c>
      <c r="M69" s="22" t="n"/>
    </row>
    <row r="70">
      <c r="A70" s="22" t="n"/>
      <c r="B70" s="22" t="n"/>
      <c r="C70" s="22" t="n"/>
      <c r="D70" s="22" t="n"/>
      <c r="E70" s="22" t="n"/>
      <c r="F70" s="25" t="n"/>
      <c r="G70" s="25" t="n"/>
      <c r="H70" s="28">
        <f>IF(F70="","",F70*G70)</f>
        <v/>
      </c>
      <c r="I70" s="29" t="n"/>
      <c r="J70" s="30">
        <f>IF(OR(H70="",I70=""),"",H70*I70)</f>
        <v/>
      </c>
      <c r="K70" s="27">
        <f>IF(D70="","",IFERROR(INDEX(bar_kgm,MATCH(C70&amp;D70,bar_code,0)),""))</f>
        <v/>
      </c>
      <c r="L70" s="30">
        <f>IF(OR(J70="",K70=""),"",J70*K70)</f>
        <v/>
      </c>
      <c r="M70" s="22" t="n"/>
    </row>
    <row r="71">
      <c r="A71" s="22" t="n"/>
      <c r="B71" s="22" t="n"/>
      <c r="C71" s="22" t="n"/>
      <c r="D71" s="22" t="n"/>
      <c r="E71" s="22" t="n"/>
      <c r="F71" s="25" t="n"/>
      <c r="G71" s="25" t="n"/>
      <c r="H71" s="28">
        <f>IF(F71="","",F71*G71)</f>
        <v/>
      </c>
      <c r="I71" s="29" t="n"/>
      <c r="J71" s="30">
        <f>IF(OR(H71="",I71=""),"",H71*I71)</f>
        <v/>
      </c>
      <c r="K71" s="27">
        <f>IF(D71="","",IFERROR(INDEX(bar_kgm,MATCH(C71&amp;D71,bar_code,0)),""))</f>
        <v/>
      </c>
      <c r="L71" s="30">
        <f>IF(OR(J71="",K71=""),"",J71*K71)</f>
        <v/>
      </c>
      <c r="M71" s="22" t="n"/>
    </row>
    <row r="72">
      <c r="A72" s="22" t="n"/>
      <c r="B72" s="22" t="n"/>
      <c r="C72" s="22" t="n"/>
      <c r="D72" s="22" t="n"/>
      <c r="E72" s="22" t="n"/>
      <c r="F72" s="25" t="n"/>
      <c r="G72" s="25" t="n"/>
      <c r="H72" s="28">
        <f>IF(F72="","",F72*G72)</f>
        <v/>
      </c>
      <c r="I72" s="29" t="n"/>
      <c r="J72" s="30">
        <f>IF(OR(H72="",I72=""),"",H72*I72)</f>
        <v/>
      </c>
      <c r="K72" s="27">
        <f>IF(D72="","",IFERROR(INDEX(bar_kgm,MATCH(C72&amp;D72,bar_code,0)),""))</f>
        <v/>
      </c>
      <c r="L72" s="30">
        <f>IF(OR(J72="",K72=""),"",J72*K72)</f>
        <v/>
      </c>
      <c r="M72" s="22" t="n"/>
    </row>
    <row r="73">
      <c r="A73" s="22" t="n"/>
      <c r="B73" s="22" t="n"/>
      <c r="C73" s="22" t="n"/>
      <c r="D73" s="22" t="n"/>
      <c r="E73" s="22" t="n"/>
      <c r="F73" s="25" t="n"/>
      <c r="G73" s="25" t="n"/>
      <c r="H73" s="28">
        <f>IF(F73="","",F73*G73)</f>
        <v/>
      </c>
      <c r="I73" s="29" t="n"/>
      <c r="J73" s="30">
        <f>IF(OR(H73="",I73=""),"",H73*I73)</f>
        <v/>
      </c>
      <c r="K73" s="27">
        <f>IF(D73="","",IFERROR(INDEX(bar_kgm,MATCH(C73&amp;D73,bar_code,0)),""))</f>
        <v/>
      </c>
      <c r="L73" s="30">
        <f>IF(OR(J73="",K73=""),"",J73*K73)</f>
        <v/>
      </c>
      <c r="M73" s="22" t="n"/>
    </row>
    <row r="74">
      <c r="A74" s="22" t="n"/>
      <c r="B74" s="22" t="n"/>
      <c r="C74" s="22" t="n"/>
      <c r="D74" s="22" t="n"/>
      <c r="E74" s="22" t="n"/>
      <c r="F74" s="25" t="n"/>
      <c r="G74" s="25" t="n"/>
      <c r="H74" s="28">
        <f>IF(F74="","",F74*G74)</f>
        <v/>
      </c>
      <c r="I74" s="29" t="n"/>
      <c r="J74" s="30">
        <f>IF(OR(H74="",I74=""),"",H74*I74)</f>
        <v/>
      </c>
      <c r="K74" s="27">
        <f>IF(D74="","",IFERROR(INDEX(bar_kgm,MATCH(C74&amp;D74,bar_code,0)),""))</f>
        <v/>
      </c>
      <c r="L74" s="30">
        <f>IF(OR(J74="",K74=""),"",J74*K74)</f>
        <v/>
      </c>
      <c r="M74" s="22" t="n"/>
    </row>
    <row r="75">
      <c r="A75" s="22" t="n"/>
      <c r="B75" s="22" t="n"/>
      <c r="C75" s="22" t="n"/>
      <c r="D75" s="22" t="n"/>
      <c r="E75" s="22" t="n"/>
      <c r="F75" s="25" t="n"/>
      <c r="G75" s="25" t="n"/>
      <c r="H75" s="28">
        <f>IF(F75="","",F75*G75)</f>
        <v/>
      </c>
      <c r="I75" s="29" t="n"/>
      <c r="J75" s="30">
        <f>IF(OR(H75="",I75=""),"",H75*I75)</f>
        <v/>
      </c>
      <c r="K75" s="27">
        <f>IF(D75="","",IFERROR(INDEX(bar_kgm,MATCH(C75&amp;D75,bar_code,0)),""))</f>
        <v/>
      </c>
      <c r="L75" s="30">
        <f>IF(OR(J75="",K75=""),"",J75*K75)</f>
        <v/>
      </c>
      <c r="M75" s="22" t="n"/>
    </row>
    <row r="76">
      <c r="A76" s="22" t="n"/>
      <c r="B76" s="22" t="n"/>
      <c r="C76" s="22" t="n"/>
      <c r="D76" s="22" t="n"/>
      <c r="E76" s="22" t="n"/>
      <c r="F76" s="25" t="n"/>
      <c r="G76" s="25" t="n"/>
      <c r="H76" s="28">
        <f>IF(F76="","",F76*G76)</f>
        <v/>
      </c>
      <c r="I76" s="29" t="n"/>
      <c r="J76" s="30">
        <f>IF(OR(H76="",I76=""),"",H76*I76)</f>
        <v/>
      </c>
      <c r="K76" s="27">
        <f>IF(D76="","",IFERROR(INDEX(bar_kgm,MATCH(C76&amp;D76,bar_code,0)),""))</f>
        <v/>
      </c>
      <c r="L76" s="30">
        <f>IF(OR(J76="",K76=""),"",J76*K76)</f>
        <v/>
      </c>
      <c r="M76" s="22" t="n"/>
    </row>
    <row r="77">
      <c r="A77" s="22" t="n"/>
      <c r="B77" s="22" t="n"/>
      <c r="C77" s="22" t="n"/>
      <c r="D77" s="22" t="n"/>
      <c r="E77" s="22" t="n"/>
      <c r="F77" s="25" t="n"/>
      <c r="G77" s="25" t="n"/>
      <c r="H77" s="28">
        <f>IF(F77="","",F77*G77)</f>
        <v/>
      </c>
      <c r="I77" s="29" t="n"/>
      <c r="J77" s="30">
        <f>IF(OR(H77="",I77=""),"",H77*I77)</f>
        <v/>
      </c>
      <c r="K77" s="27">
        <f>IF(D77="","",IFERROR(INDEX(bar_kgm,MATCH(C77&amp;D77,bar_code,0)),""))</f>
        <v/>
      </c>
      <c r="L77" s="30">
        <f>IF(OR(J77="",K77=""),"",J77*K77)</f>
        <v/>
      </c>
      <c r="M77" s="22" t="n"/>
    </row>
    <row r="78">
      <c r="A78" s="22" t="n"/>
      <c r="B78" s="22" t="n"/>
      <c r="C78" s="22" t="n"/>
      <c r="D78" s="22" t="n"/>
      <c r="E78" s="22" t="n"/>
      <c r="F78" s="25" t="n"/>
      <c r="G78" s="25" t="n"/>
      <c r="H78" s="28">
        <f>IF(F78="","",F78*G78)</f>
        <v/>
      </c>
      <c r="I78" s="29" t="n"/>
      <c r="J78" s="30">
        <f>IF(OR(H78="",I78=""),"",H78*I78)</f>
        <v/>
      </c>
      <c r="K78" s="27">
        <f>IF(D78="","",IFERROR(INDEX(bar_kgm,MATCH(C78&amp;D78,bar_code,0)),""))</f>
        <v/>
      </c>
      <c r="L78" s="30">
        <f>IF(OR(J78="",K78=""),"",J78*K78)</f>
        <v/>
      </c>
      <c r="M78" s="22" t="n"/>
    </row>
    <row r="79">
      <c r="A79" s="22" t="n"/>
      <c r="B79" s="22" t="n"/>
      <c r="C79" s="22" t="n"/>
      <c r="D79" s="22" t="n"/>
      <c r="E79" s="22" t="n"/>
      <c r="F79" s="25" t="n"/>
      <c r="G79" s="25" t="n"/>
      <c r="H79" s="28">
        <f>IF(F79="","",F79*G79)</f>
        <v/>
      </c>
      <c r="I79" s="29" t="n"/>
      <c r="J79" s="30">
        <f>IF(OR(H79="",I79=""),"",H79*I79)</f>
        <v/>
      </c>
      <c r="K79" s="27">
        <f>IF(D79="","",IFERROR(INDEX(bar_kgm,MATCH(C79&amp;D79,bar_code,0)),""))</f>
        <v/>
      </c>
      <c r="L79" s="30">
        <f>IF(OR(J79="",K79=""),"",J79*K79)</f>
        <v/>
      </c>
      <c r="M79" s="22" t="n"/>
    </row>
    <row r="80">
      <c r="A80" s="22" t="n"/>
      <c r="B80" s="22" t="n"/>
      <c r="C80" s="22" t="n"/>
      <c r="D80" s="22" t="n"/>
      <c r="E80" s="22" t="n"/>
      <c r="F80" s="25" t="n"/>
      <c r="G80" s="25" t="n"/>
      <c r="H80" s="28">
        <f>IF(F80="","",F80*G80)</f>
        <v/>
      </c>
      <c r="I80" s="29" t="n"/>
      <c r="J80" s="30">
        <f>IF(OR(H80="",I80=""),"",H80*I80)</f>
        <v/>
      </c>
      <c r="K80" s="27">
        <f>IF(D80="","",IFERROR(INDEX(bar_kgm,MATCH(C80&amp;D80,bar_code,0)),""))</f>
        <v/>
      </c>
      <c r="L80" s="30">
        <f>IF(OR(J80="",K80=""),"",J80*K80)</f>
        <v/>
      </c>
      <c r="M80" s="22" t="n"/>
    </row>
    <row r="81">
      <c r="A81" s="22" t="n"/>
      <c r="B81" s="22" t="n"/>
      <c r="C81" s="22" t="n"/>
      <c r="D81" s="22" t="n"/>
      <c r="E81" s="22" t="n"/>
      <c r="F81" s="25" t="n"/>
      <c r="G81" s="25" t="n"/>
      <c r="H81" s="28">
        <f>IF(F81="","",F81*G81)</f>
        <v/>
      </c>
      <c r="I81" s="29" t="n"/>
      <c r="J81" s="30">
        <f>IF(OR(H81="",I81=""),"",H81*I81)</f>
        <v/>
      </c>
      <c r="K81" s="27">
        <f>IF(D81="","",IFERROR(INDEX(bar_kgm,MATCH(C81&amp;D81,bar_code,0)),""))</f>
        <v/>
      </c>
      <c r="L81" s="30">
        <f>IF(OR(J81="",K81=""),"",J81*K81)</f>
        <v/>
      </c>
      <c r="M81" s="22" t="n"/>
    </row>
    <row r="82">
      <c r="A82" s="22" t="n"/>
      <c r="B82" s="22" t="n"/>
      <c r="C82" s="22" t="n"/>
      <c r="D82" s="22" t="n"/>
      <c r="E82" s="22" t="n"/>
      <c r="F82" s="25" t="n"/>
      <c r="G82" s="25" t="n"/>
      <c r="H82" s="28">
        <f>IF(F82="","",F82*G82)</f>
        <v/>
      </c>
      <c r="I82" s="29" t="n"/>
      <c r="J82" s="30">
        <f>IF(OR(H82="",I82=""),"",H82*I82)</f>
        <v/>
      </c>
      <c r="K82" s="27">
        <f>IF(D82="","",IFERROR(INDEX(bar_kgm,MATCH(C82&amp;D82,bar_code,0)),""))</f>
        <v/>
      </c>
      <c r="L82" s="30">
        <f>IF(OR(J82="",K82=""),"",J82*K82)</f>
        <v/>
      </c>
      <c r="M82" s="22" t="n"/>
    </row>
    <row r="83">
      <c r="A83" s="22" t="n"/>
      <c r="B83" s="22" t="n"/>
      <c r="C83" s="22" t="n"/>
      <c r="D83" s="22" t="n"/>
      <c r="E83" s="22" t="n"/>
      <c r="F83" s="25" t="n"/>
      <c r="G83" s="25" t="n"/>
      <c r="H83" s="28">
        <f>IF(F83="","",F83*G83)</f>
        <v/>
      </c>
      <c r="I83" s="29" t="n"/>
      <c r="J83" s="30">
        <f>IF(OR(H83="",I83=""),"",H83*I83)</f>
        <v/>
      </c>
      <c r="K83" s="27">
        <f>IF(D83="","",IFERROR(INDEX(bar_kgm,MATCH(C83&amp;D83,bar_code,0)),""))</f>
        <v/>
      </c>
      <c r="L83" s="30">
        <f>IF(OR(J83="",K83=""),"",J83*K83)</f>
        <v/>
      </c>
      <c r="M83" s="22" t="n"/>
    </row>
    <row r="84">
      <c r="A84" s="22" t="n"/>
      <c r="B84" s="22" t="n"/>
      <c r="C84" s="22" t="n"/>
      <c r="D84" s="22" t="n"/>
      <c r="E84" s="22" t="n"/>
      <c r="F84" s="25" t="n"/>
      <c r="G84" s="25" t="n"/>
      <c r="H84" s="28">
        <f>IF(F84="","",F84*G84)</f>
        <v/>
      </c>
      <c r="I84" s="29" t="n"/>
      <c r="J84" s="30">
        <f>IF(OR(H84="",I84=""),"",H84*I84)</f>
        <v/>
      </c>
      <c r="K84" s="27">
        <f>IF(D84="","",IFERROR(INDEX(bar_kgm,MATCH(C84&amp;D84,bar_code,0)),""))</f>
        <v/>
      </c>
      <c r="L84" s="30">
        <f>IF(OR(J84="",K84=""),"",J84*K84)</f>
        <v/>
      </c>
      <c r="M84" s="22" t="n"/>
    </row>
    <row r="85">
      <c r="A85" s="22" t="n"/>
      <c r="B85" s="22" t="n"/>
      <c r="C85" s="22" t="n"/>
      <c r="D85" s="22" t="n"/>
      <c r="E85" s="22" t="n"/>
      <c r="F85" s="25" t="n"/>
      <c r="G85" s="25" t="n"/>
      <c r="H85" s="28">
        <f>IF(F85="","",F85*G85)</f>
        <v/>
      </c>
      <c r="I85" s="29" t="n"/>
      <c r="J85" s="30">
        <f>IF(OR(H85="",I85=""),"",H85*I85)</f>
        <v/>
      </c>
      <c r="K85" s="27">
        <f>IF(D85="","",IFERROR(INDEX(bar_kgm,MATCH(C85&amp;D85,bar_code,0)),""))</f>
        <v/>
      </c>
      <c r="L85" s="30">
        <f>IF(OR(J85="",K85=""),"",J85*K85)</f>
        <v/>
      </c>
      <c r="M85" s="22" t="n"/>
    </row>
    <row r="86">
      <c r="A86" s="22" t="n"/>
      <c r="B86" s="22" t="n"/>
      <c r="C86" s="22" t="n"/>
      <c r="D86" s="22" t="n"/>
      <c r="E86" s="22" t="n"/>
      <c r="F86" s="25" t="n"/>
      <c r="G86" s="25" t="n"/>
      <c r="H86" s="28">
        <f>IF(F86="","",F86*G86)</f>
        <v/>
      </c>
      <c r="I86" s="29" t="n"/>
      <c r="J86" s="30">
        <f>IF(OR(H86="",I86=""),"",H86*I86)</f>
        <v/>
      </c>
      <c r="K86" s="27">
        <f>IF(D86="","",IFERROR(INDEX(bar_kgm,MATCH(C86&amp;D86,bar_code,0)),""))</f>
        <v/>
      </c>
      <c r="L86" s="30">
        <f>IF(OR(J86="",K86=""),"",J86*K86)</f>
        <v/>
      </c>
      <c r="M86" s="22" t="n"/>
    </row>
    <row r="87">
      <c r="A87" s="22" t="n"/>
      <c r="B87" s="22" t="n"/>
      <c r="C87" s="22" t="n"/>
      <c r="D87" s="22" t="n"/>
      <c r="E87" s="22" t="n"/>
      <c r="F87" s="25" t="n"/>
      <c r="G87" s="25" t="n"/>
      <c r="H87" s="28">
        <f>IF(F87="","",F87*G87)</f>
        <v/>
      </c>
      <c r="I87" s="29" t="n"/>
      <c r="J87" s="30">
        <f>IF(OR(H87="",I87=""),"",H87*I87)</f>
        <v/>
      </c>
      <c r="K87" s="27">
        <f>IF(D87="","",IFERROR(INDEX(bar_kgm,MATCH(C87&amp;D87,bar_code,0)),""))</f>
        <v/>
      </c>
      <c r="L87" s="30">
        <f>IF(OR(J87="",K87=""),"",J87*K87)</f>
        <v/>
      </c>
      <c r="M87" s="22" t="n"/>
    </row>
    <row r="88">
      <c r="A88" s="22" t="n"/>
      <c r="B88" s="22" t="n"/>
      <c r="C88" s="22" t="n"/>
      <c r="D88" s="22" t="n"/>
      <c r="E88" s="22" t="n"/>
      <c r="F88" s="25" t="n"/>
      <c r="G88" s="25" t="n"/>
      <c r="H88" s="28">
        <f>IF(F88="","",F88*G88)</f>
        <v/>
      </c>
      <c r="I88" s="29" t="n"/>
      <c r="J88" s="30">
        <f>IF(OR(H88="",I88=""),"",H88*I88)</f>
        <v/>
      </c>
      <c r="K88" s="27">
        <f>IF(D88="","",IFERROR(INDEX(bar_kgm,MATCH(C88&amp;D88,bar_code,0)),""))</f>
        <v/>
      </c>
      <c r="L88" s="30">
        <f>IF(OR(J88="",K88=""),"",J88*K88)</f>
        <v/>
      </c>
      <c r="M88" s="22" t="n"/>
    </row>
    <row r="89">
      <c r="A89" s="22" t="n"/>
      <c r="B89" s="22" t="n"/>
      <c r="C89" s="22" t="n"/>
      <c r="D89" s="22" t="n"/>
      <c r="E89" s="22" t="n"/>
      <c r="F89" s="25" t="n"/>
      <c r="G89" s="25" t="n"/>
      <c r="H89" s="28">
        <f>IF(F89="","",F89*G89)</f>
        <v/>
      </c>
      <c r="I89" s="29" t="n"/>
      <c r="J89" s="30">
        <f>IF(OR(H89="",I89=""),"",H89*I89)</f>
        <v/>
      </c>
      <c r="K89" s="27">
        <f>IF(D89="","",IFERROR(INDEX(bar_kgm,MATCH(C89&amp;D89,bar_code,0)),""))</f>
        <v/>
      </c>
      <c r="L89" s="30">
        <f>IF(OR(J89="",K89=""),"",J89*K89)</f>
        <v/>
      </c>
      <c r="M89" s="22" t="n"/>
    </row>
    <row r="90">
      <c r="A90" s="22" t="n"/>
      <c r="B90" s="22" t="n"/>
      <c r="C90" s="22" t="n"/>
      <c r="D90" s="22" t="n"/>
      <c r="E90" s="22" t="n"/>
      <c r="F90" s="25" t="n"/>
      <c r="G90" s="25" t="n"/>
      <c r="H90" s="28">
        <f>IF(F90="","",F90*G90)</f>
        <v/>
      </c>
      <c r="I90" s="29" t="n"/>
      <c r="J90" s="30">
        <f>IF(OR(H90="",I90=""),"",H90*I90)</f>
        <v/>
      </c>
      <c r="K90" s="27">
        <f>IF(D90="","",IFERROR(INDEX(bar_kgm,MATCH(C90&amp;D90,bar_code,0)),""))</f>
        <v/>
      </c>
      <c r="L90" s="30">
        <f>IF(OR(J90="",K90=""),"",J90*K90)</f>
        <v/>
      </c>
      <c r="M90" s="22" t="n"/>
    </row>
    <row r="91">
      <c r="A91" s="22" t="n"/>
      <c r="B91" s="22" t="n"/>
      <c r="C91" s="22" t="n"/>
      <c r="D91" s="22" t="n"/>
      <c r="E91" s="22" t="n"/>
      <c r="F91" s="25" t="n"/>
      <c r="G91" s="25" t="n"/>
      <c r="H91" s="28">
        <f>IF(F91="","",F91*G91)</f>
        <v/>
      </c>
      <c r="I91" s="29" t="n"/>
      <c r="J91" s="30">
        <f>IF(OR(H91="",I91=""),"",H91*I91)</f>
        <v/>
      </c>
      <c r="K91" s="27">
        <f>IF(D91="","",IFERROR(INDEX(bar_kgm,MATCH(C91&amp;D91,bar_code,0)),""))</f>
        <v/>
      </c>
      <c r="L91" s="30">
        <f>IF(OR(J91="",K91=""),"",J91*K91)</f>
        <v/>
      </c>
      <c r="M91" s="22" t="n"/>
    </row>
    <row r="92">
      <c r="A92" s="22" t="n"/>
      <c r="B92" s="22" t="n"/>
      <c r="C92" s="22" t="n"/>
      <c r="D92" s="22" t="n"/>
      <c r="E92" s="22" t="n"/>
      <c r="F92" s="25" t="n"/>
      <c r="G92" s="25" t="n"/>
      <c r="H92" s="28">
        <f>IF(F92="","",F92*G92)</f>
        <v/>
      </c>
      <c r="I92" s="29" t="n"/>
      <c r="J92" s="30">
        <f>IF(OR(H92="",I92=""),"",H92*I92)</f>
        <v/>
      </c>
      <c r="K92" s="27">
        <f>IF(D92="","",IFERROR(INDEX(bar_kgm,MATCH(C92&amp;D92,bar_code,0)),""))</f>
        <v/>
      </c>
      <c r="L92" s="30">
        <f>IF(OR(J92="",K92=""),"",J92*K92)</f>
        <v/>
      </c>
      <c r="M92" s="22" t="n"/>
    </row>
    <row r="93">
      <c r="A93" s="22" t="n"/>
      <c r="B93" s="22" t="n"/>
      <c r="C93" s="22" t="n"/>
      <c r="D93" s="22" t="n"/>
      <c r="E93" s="22" t="n"/>
      <c r="F93" s="25" t="n"/>
      <c r="G93" s="25" t="n"/>
      <c r="H93" s="28">
        <f>IF(F93="","",F93*G93)</f>
        <v/>
      </c>
      <c r="I93" s="29" t="n"/>
      <c r="J93" s="30">
        <f>IF(OR(H93="",I93=""),"",H93*I93)</f>
        <v/>
      </c>
      <c r="K93" s="27">
        <f>IF(D93="","",IFERROR(INDEX(bar_kgm,MATCH(C93&amp;D93,bar_code,0)),""))</f>
        <v/>
      </c>
      <c r="L93" s="30">
        <f>IF(OR(J93="",K93=""),"",J93*K93)</f>
        <v/>
      </c>
      <c r="M93" s="22" t="n"/>
    </row>
    <row r="94">
      <c r="A94" s="22" t="n"/>
      <c r="B94" s="22" t="n"/>
      <c r="C94" s="22" t="n"/>
      <c r="D94" s="22" t="n"/>
      <c r="E94" s="22" t="n"/>
      <c r="F94" s="25" t="n"/>
      <c r="G94" s="25" t="n"/>
      <c r="H94" s="28">
        <f>IF(F94="","",F94*G94)</f>
        <v/>
      </c>
      <c r="I94" s="29" t="n"/>
      <c r="J94" s="30">
        <f>IF(OR(H94="",I94=""),"",H94*I94)</f>
        <v/>
      </c>
      <c r="K94" s="27">
        <f>IF(D94="","",IFERROR(INDEX(bar_kgm,MATCH(C94&amp;D94,bar_code,0)),""))</f>
        <v/>
      </c>
      <c r="L94" s="30">
        <f>IF(OR(J94="",K94=""),"",J94*K94)</f>
        <v/>
      </c>
      <c r="M94" s="22" t="n"/>
    </row>
    <row r="95">
      <c r="A95" s="22" t="n"/>
      <c r="B95" s="22" t="n"/>
      <c r="C95" s="22" t="n"/>
      <c r="D95" s="22" t="n"/>
      <c r="E95" s="22" t="n"/>
      <c r="F95" s="25" t="n"/>
      <c r="G95" s="25" t="n"/>
      <c r="H95" s="28">
        <f>IF(F95="","",F95*G95)</f>
        <v/>
      </c>
      <c r="I95" s="29" t="n"/>
      <c r="J95" s="30">
        <f>IF(OR(H95="",I95=""),"",H95*I95)</f>
        <v/>
      </c>
      <c r="K95" s="27">
        <f>IF(D95="","",IFERROR(INDEX(bar_kgm,MATCH(C95&amp;D95,bar_code,0)),""))</f>
        <v/>
      </c>
      <c r="L95" s="30">
        <f>IF(OR(J95="",K95=""),"",J95*K95)</f>
        <v/>
      </c>
      <c r="M95" s="22" t="n"/>
    </row>
    <row r="96">
      <c r="A96" s="22" t="n"/>
      <c r="B96" s="22" t="n"/>
      <c r="C96" s="22" t="n"/>
      <c r="D96" s="22" t="n"/>
      <c r="E96" s="22" t="n"/>
      <c r="F96" s="25" t="n"/>
      <c r="G96" s="25" t="n"/>
      <c r="H96" s="28">
        <f>IF(F96="","",F96*G96)</f>
        <v/>
      </c>
      <c r="I96" s="29" t="n"/>
      <c r="J96" s="30">
        <f>IF(OR(H96="",I96=""),"",H96*I96)</f>
        <v/>
      </c>
      <c r="K96" s="27">
        <f>IF(D96="","",IFERROR(INDEX(bar_kgm,MATCH(C96&amp;D96,bar_code,0)),""))</f>
        <v/>
      </c>
      <c r="L96" s="30">
        <f>IF(OR(J96="",K96=""),"",J96*K96)</f>
        <v/>
      </c>
      <c r="M96" s="22" t="n"/>
    </row>
    <row r="97">
      <c r="A97" s="22" t="n"/>
      <c r="B97" s="22" t="n"/>
      <c r="C97" s="22" t="n"/>
      <c r="D97" s="22" t="n"/>
      <c r="E97" s="22" t="n"/>
      <c r="F97" s="25" t="n"/>
      <c r="G97" s="25" t="n"/>
      <c r="H97" s="28">
        <f>IF(F97="","",F97*G97)</f>
        <v/>
      </c>
      <c r="I97" s="29" t="n"/>
      <c r="J97" s="30">
        <f>IF(OR(H97="",I97=""),"",H97*I97)</f>
        <v/>
      </c>
      <c r="K97" s="27">
        <f>IF(D97="","",IFERROR(INDEX(bar_kgm,MATCH(C97&amp;D97,bar_code,0)),""))</f>
        <v/>
      </c>
      <c r="L97" s="30">
        <f>IF(OR(J97="",K97=""),"",J97*K97)</f>
        <v/>
      </c>
      <c r="M97" s="22" t="n"/>
    </row>
    <row r="98">
      <c r="A98" s="22" t="n"/>
      <c r="B98" s="22" t="n"/>
      <c r="C98" s="22" t="n"/>
      <c r="D98" s="22" t="n"/>
      <c r="E98" s="22" t="n"/>
      <c r="F98" s="25" t="n"/>
      <c r="G98" s="25" t="n"/>
      <c r="H98" s="28">
        <f>IF(F98="","",F98*G98)</f>
        <v/>
      </c>
      <c r="I98" s="29" t="n"/>
      <c r="J98" s="30">
        <f>IF(OR(H98="",I98=""),"",H98*I98)</f>
        <v/>
      </c>
      <c r="K98" s="27">
        <f>IF(D98="","",IFERROR(INDEX(bar_kgm,MATCH(C98&amp;D98,bar_code,0)),""))</f>
        <v/>
      </c>
      <c r="L98" s="30">
        <f>IF(OR(J98="",K98=""),"",J98*K98)</f>
        <v/>
      </c>
      <c r="M98" s="22" t="n"/>
    </row>
    <row r="99">
      <c r="A99" s="22" t="n"/>
      <c r="B99" s="22" t="n"/>
      <c r="C99" s="22" t="n"/>
      <c r="D99" s="22" t="n"/>
      <c r="E99" s="22" t="n"/>
      <c r="F99" s="25" t="n"/>
      <c r="G99" s="25" t="n"/>
      <c r="H99" s="28">
        <f>IF(F99="","",F99*G99)</f>
        <v/>
      </c>
      <c r="I99" s="29" t="n"/>
      <c r="J99" s="30">
        <f>IF(OR(H99="",I99=""),"",H99*I99)</f>
        <v/>
      </c>
      <c r="K99" s="27">
        <f>IF(D99="","",IFERROR(INDEX(bar_kgm,MATCH(C99&amp;D99,bar_code,0)),""))</f>
        <v/>
      </c>
      <c r="L99" s="30">
        <f>IF(OR(J99="",K99=""),"",J99*K99)</f>
        <v/>
      </c>
      <c r="M99" s="22" t="n"/>
    </row>
    <row r="100">
      <c r="A100" s="22" t="n"/>
      <c r="B100" s="22" t="n"/>
      <c r="C100" s="22" t="n"/>
      <c r="D100" s="22" t="n"/>
      <c r="E100" s="22" t="n"/>
      <c r="F100" s="25" t="n"/>
      <c r="G100" s="25" t="n"/>
      <c r="H100" s="28">
        <f>IF(F100="","",F100*G100)</f>
        <v/>
      </c>
      <c r="I100" s="29" t="n"/>
      <c r="J100" s="30">
        <f>IF(OR(H100="",I100=""),"",H100*I100)</f>
        <v/>
      </c>
      <c r="K100" s="27">
        <f>IF(D100="","",IFERROR(INDEX(bar_kgm,MATCH(C100&amp;D100,bar_code,0)),""))</f>
        <v/>
      </c>
      <c r="L100" s="30">
        <f>IF(OR(J100="",K100=""),"",J100*K100)</f>
        <v/>
      </c>
      <c r="M100" s="22" t="n"/>
    </row>
    <row r="101">
      <c r="A101" s="22" t="n"/>
      <c r="B101" s="22" t="n"/>
      <c r="C101" s="22" t="n"/>
      <c r="D101" s="22" t="n"/>
      <c r="E101" s="22" t="n"/>
      <c r="F101" s="25" t="n"/>
      <c r="G101" s="25" t="n"/>
      <c r="H101" s="28">
        <f>IF(F101="","",F101*G101)</f>
        <v/>
      </c>
      <c r="I101" s="29" t="n"/>
      <c r="J101" s="30">
        <f>IF(OR(H101="",I101=""),"",H101*I101)</f>
        <v/>
      </c>
      <c r="K101" s="27">
        <f>IF(D101="","",IFERROR(INDEX(bar_kgm,MATCH(C101&amp;D101,bar_code,0)),""))</f>
        <v/>
      </c>
      <c r="L101" s="30">
        <f>IF(OR(J101="",K101=""),"",J101*K101)</f>
        <v/>
      </c>
      <c r="M101" s="22" t="n"/>
    </row>
    <row r="102">
      <c r="A102" s="22" t="n"/>
      <c r="B102" s="22" t="n"/>
      <c r="C102" s="22" t="n"/>
      <c r="D102" s="22" t="n"/>
      <c r="E102" s="22" t="n"/>
      <c r="F102" s="25" t="n"/>
      <c r="G102" s="25" t="n"/>
      <c r="H102" s="28">
        <f>IF(F102="","",F102*G102)</f>
        <v/>
      </c>
      <c r="I102" s="29" t="n"/>
      <c r="J102" s="30">
        <f>IF(OR(H102="",I102=""),"",H102*I102)</f>
        <v/>
      </c>
      <c r="K102" s="27">
        <f>IF(D102="","",IFERROR(INDEX(bar_kgm,MATCH(C102&amp;D102,bar_code,0)),""))</f>
        <v/>
      </c>
      <c r="L102" s="30">
        <f>IF(OR(J102="",K102=""),"",J102*K102)</f>
        <v/>
      </c>
      <c r="M102" s="22" t="n"/>
    </row>
    <row r="103">
      <c r="A103" s="22" t="n"/>
      <c r="B103" s="22" t="n"/>
      <c r="C103" s="22" t="n"/>
      <c r="D103" s="22" t="n"/>
      <c r="E103" s="22" t="n"/>
      <c r="F103" s="25" t="n"/>
      <c r="G103" s="25" t="n"/>
      <c r="H103" s="28">
        <f>IF(F103="","",F103*G103)</f>
        <v/>
      </c>
      <c r="I103" s="29" t="n"/>
      <c r="J103" s="30">
        <f>IF(OR(H103="",I103=""),"",H103*I103)</f>
        <v/>
      </c>
      <c r="K103" s="27">
        <f>IF(D103="","",IFERROR(INDEX(bar_kgm,MATCH(C103&amp;D103,bar_code,0)),""))</f>
        <v/>
      </c>
      <c r="L103" s="30">
        <f>IF(OR(J103="",K103=""),"",J103*K103)</f>
        <v/>
      </c>
      <c r="M103" s="22" t="n"/>
    </row>
    <row r="104">
      <c r="A104" s="22" t="n"/>
      <c r="B104" s="22" t="n"/>
      <c r="C104" s="22" t="n"/>
      <c r="D104" s="22" t="n"/>
      <c r="E104" s="22" t="n"/>
      <c r="F104" s="25" t="n"/>
      <c r="G104" s="25" t="n"/>
      <c r="H104" s="28">
        <f>IF(F104="","",F104*G104)</f>
        <v/>
      </c>
      <c r="I104" s="29" t="n"/>
      <c r="J104" s="30">
        <f>IF(OR(H104="",I104=""),"",H104*I104)</f>
        <v/>
      </c>
      <c r="K104" s="27">
        <f>IF(D104="","",IFERROR(INDEX(bar_kgm,MATCH(C104&amp;D104,bar_code,0)),""))</f>
        <v/>
      </c>
      <c r="L104" s="30">
        <f>IF(OR(J104="",K104=""),"",J104*K104)</f>
        <v/>
      </c>
      <c r="M104" s="22" t="n"/>
    </row>
    <row r="105">
      <c r="A105" s="22" t="n"/>
      <c r="B105" s="22" t="n"/>
      <c r="C105" s="22" t="n"/>
      <c r="D105" s="22" t="n"/>
      <c r="E105" s="22" t="n"/>
      <c r="F105" s="25" t="n"/>
      <c r="G105" s="25" t="n"/>
      <c r="H105" s="28">
        <f>IF(F105="","",F105*G105)</f>
        <v/>
      </c>
      <c r="I105" s="29" t="n"/>
      <c r="J105" s="30">
        <f>IF(OR(H105="",I105=""),"",H105*I105)</f>
        <v/>
      </c>
      <c r="K105" s="27">
        <f>IF(D105="","",IFERROR(INDEX(bar_kgm,MATCH(C105&amp;D105,bar_code,0)),""))</f>
        <v/>
      </c>
      <c r="L105" s="30">
        <f>IF(OR(J105="",K105=""),"",J105*K105)</f>
        <v/>
      </c>
      <c r="M105" s="22" t="n"/>
    </row>
    <row r="106">
      <c r="A106" s="22" t="n"/>
      <c r="B106" s="22" t="n"/>
      <c r="C106" s="22" t="n"/>
      <c r="D106" s="22" t="n"/>
      <c r="E106" s="22" t="n"/>
      <c r="F106" s="25" t="n"/>
      <c r="G106" s="25" t="n"/>
      <c r="H106" s="28">
        <f>IF(F106="","",F106*G106)</f>
        <v/>
      </c>
      <c r="I106" s="29" t="n"/>
      <c r="J106" s="30">
        <f>IF(OR(H106="",I106=""),"",H106*I106)</f>
        <v/>
      </c>
      <c r="K106" s="27">
        <f>IF(D106="","",IFERROR(INDEX(bar_kgm,MATCH(C106&amp;D106,bar_code,0)),""))</f>
        <v/>
      </c>
      <c r="L106" s="30">
        <f>IF(OR(J106="",K106=""),"",J106*K106)</f>
        <v/>
      </c>
      <c r="M106" s="22" t="n"/>
    </row>
    <row r="107">
      <c r="A107" s="22" t="n"/>
      <c r="B107" s="22" t="n"/>
      <c r="C107" s="22" t="n"/>
      <c r="D107" s="22" t="n"/>
      <c r="E107" s="22" t="n"/>
      <c r="F107" s="25" t="n"/>
      <c r="G107" s="25" t="n"/>
      <c r="H107" s="28">
        <f>IF(F107="","",F107*G107)</f>
        <v/>
      </c>
      <c r="I107" s="29" t="n"/>
      <c r="J107" s="30">
        <f>IF(OR(H107="",I107=""),"",H107*I107)</f>
        <v/>
      </c>
      <c r="K107" s="27">
        <f>IF(D107="","",IFERROR(INDEX(bar_kgm,MATCH(C107&amp;D107,bar_code,0)),""))</f>
        <v/>
      </c>
      <c r="L107" s="30">
        <f>IF(OR(J107="",K107=""),"",J107*K107)</f>
        <v/>
      </c>
      <c r="M107" s="22" t="n"/>
    </row>
    <row r="108">
      <c r="A108" s="22" t="n"/>
      <c r="B108" s="22" t="n"/>
      <c r="C108" s="22" t="n"/>
      <c r="D108" s="22" t="n"/>
      <c r="E108" s="22" t="n"/>
      <c r="F108" s="25" t="n"/>
      <c r="G108" s="25" t="n"/>
      <c r="H108" s="28">
        <f>IF(F108="","",F108*G108)</f>
        <v/>
      </c>
      <c r="I108" s="29" t="n"/>
      <c r="J108" s="30">
        <f>IF(OR(H108="",I108=""),"",H108*I108)</f>
        <v/>
      </c>
      <c r="K108" s="27">
        <f>IF(D108="","",IFERROR(INDEX(bar_kgm,MATCH(C108&amp;D108,bar_code,0)),""))</f>
        <v/>
      </c>
      <c r="L108" s="30">
        <f>IF(OR(J108="",K108=""),"",J108*K108)</f>
        <v/>
      </c>
      <c r="M108" s="22" t="n"/>
    </row>
    <row r="109">
      <c r="A109" s="22" t="n"/>
      <c r="B109" s="22" t="n"/>
      <c r="C109" s="22" t="n"/>
      <c r="D109" s="22" t="n"/>
      <c r="E109" s="22" t="n"/>
      <c r="F109" s="25" t="n"/>
      <c r="G109" s="25" t="n"/>
      <c r="H109" s="28">
        <f>IF(F109="","",F109*G109)</f>
        <v/>
      </c>
      <c r="I109" s="29" t="n"/>
      <c r="J109" s="30">
        <f>IF(OR(H109="",I109=""),"",H109*I109)</f>
        <v/>
      </c>
      <c r="K109" s="27">
        <f>IF(D109="","",IFERROR(INDEX(bar_kgm,MATCH(C109&amp;D109,bar_code,0)),""))</f>
        <v/>
      </c>
      <c r="L109" s="30">
        <f>IF(OR(J109="",K109=""),"",J109*K109)</f>
        <v/>
      </c>
      <c r="M109" s="22" t="n"/>
    </row>
    <row r="110">
      <c r="A110" s="22" t="n"/>
      <c r="B110" s="22" t="n"/>
      <c r="C110" s="22" t="n"/>
      <c r="D110" s="22" t="n"/>
      <c r="E110" s="22" t="n"/>
      <c r="F110" s="25" t="n"/>
      <c r="G110" s="25" t="n"/>
      <c r="H110" s="28">
        <f>IF(F110="","",F110*G110)</f>
        <v/>
      </c>
      <c r="I110" s="29" t="n"/>
      <c r="J110" s="30">
        <f>IF(OR(H110="",I110=""),"",H110*I110)</f>
        <v/>
      </c>
      <c r="K110" s="27">
        <f>IF(D110="","",IFERROR(INDEX(bar_kgm,MATCH(C110&amp;D110,bar_code,0)),""))</f>
        <v/>
      </c>
      <c r="L110" s="30">
        <f>IF(OR(J110="",K110=""),"",J110*K110)</f>
        <v/>
      </c>
      <c r="M110" s="22" t="n"/>
    </row>
    <row r="111">
      <c r="A111" s="22" t="n"/>
      <c r="B111" s="22" t="n"/>
      <c r="C111" s="22" t="n"/>
      <c r="D111" s="22" t="n"/>
      <c r="E111" s="22" t="n"/>
      <c r="F111" s="25" t="n"/>
      <c r="G111" s="25" t="n"/>
      <c r="H111" s="28">
        <f>IF(F111="","",F111*G111)</f>
        <v/>
      </c>
      <c r="I111" s="29" t="n"/>
      <c r="J111" s="30">
        <f>IF(OR(H111="",I111=""),"",H111*I111)</f>
        <v/>
      </c>
      <c r="K111" s="27">
        <f>IF(D111="","",IFERROR(INDEX(bar_kgm,MATCH(C111&amp;D111,bar_code,0)),""))</f>
        <v/>
      </c>
      <c r="L111" s="30">
        <f>IF(OR(J111="",K111=""),"",J111*K111)</f>
        <v/>
      </c>
      <c r="M111" s="22" t="n"/>
    </row>
    <row r="112">
      <c r="A112" s="22" t="n"/>
      <c r="B112" s="22" t="n"/>
      <c r="C112" s="22" t="n"/>
      <c r="D112" s="22" t="n"/>
      <c r="E112" s="22" t="n"/>
      <c r="F112" s="25" t="n"/>
      <c r="G112" s="25" t="n"/>
      <c r="H112" s="28">
        <f>IF(F112="","",F112*G112)</f>
        <v/>
      </c>
      <c r="I112" s="29" t="n"/>
      <c r="J112" s="30">
        <f>IF(OR(H112="",I112=""),"",H112*I112)</f>
        <v/>
      </c>
      <c r="K112" s="27">
        <f>IF(D112="","",IFERROR(INDEX(bar_kgm,MATCH(C112&amp;D112,bar_code,0)),""))</f>
        <v/>
      </c>
      <c r="L112" s="30">
        <f>IF(OR(J112="",K112=""),"",J112*K112)</f>
        <v/>
      </c>
      <c r="M112" s="22" t="n"/>
    </row>
    <row r="113">
      <c r="A113" s="22" t="n"/>
      <c r="B113" s="22" t="n"/>
      <c r="C113" s="22" t="n"/>
      <c r="D113" s="22" t="n"/>
      <c r="E113" s="22" t="n"/>
      <c r="F113" s="25" t="n"/>
      <c r="G113" s="25" t="n"/>
      <c r="H113" s="28">
        <f>IF(F113="","",F113*G113)</f>
        <v/>
      </c>
      <c r="I113" s="29" t="n"/>
      <c r="J113" s="30">
        <f>IF(OR(H113="",I113=""),"",H113*I113)</f>
        <v/>
      </c>
      <c r="K113" s="27">
        <f>IF(D113="","",IFERROR(INDEX(bar_kgm,MATCH(C113&amp;D113,bar_code,0)),""))</f>
        <v/>
      </c>
      <c r="L113" s="30">
        <f>IF(OR(J113="",K113=""),"",J113*K113)</f>
        <v/>
      </c>
      <c r="M113" s="22" t="n"/>
    </row>
    <row r="114">
      <c r="A114" s="22" t="n"/>
      <c r="B114" s="22" t="n"/>
      <c r="C114" s="22" t="n"/>
      <c r="D114" s="22" t="n"/>
      <c r="E114" s="22" t="n"/>
      <c r="F114" s="25" t="n"/>
      <c r="G114" s="25" t="n"/>
      <c r="H114" s="28">
        <f>IF(F114="","",F114*G114)</f>
        <v/>
      </c>
      <c r="I114" s="29" t="n"/>
      <c r="J114" s="30">
        <f>IF(OR(H114="",I114=""),"",H114*I114)</f>
        <v/>
      </c>
      <c r="K114" s="27">
        <f>IF(D114="","",IFERROR(INDEX(bar_kgm,MATCH(C114&amp;D114,bar_code,0)),""))</f>
        <v/>
      </c>
      <c r="L114" s="30">
        <f>IF(OR(J114="",K114=""),"",J114*K114)</f>
        <v/>
      </c>
      <c r="M114" s="22" t="n"/>
    </row>
    <row r="115">
      <c r="A115" s="22" t="n"/>
      <c r="B115" s="22" t="n"/>
      <c r="C115" s="22" t="n"/>
      <c r="D115" s="22" t="n"/>
      <c r="E115" s="22" t="n"/>
      <c r="F115" s="25" t="n"/>
      <c r="G115" s="25" t="n"/>
      <c r="H115" s="28">
        <f>IF(F115="","",F115*G115)</f>
        <v/>
      </c>
      <c r="I115" s="29" t="n"/>
      <c r="J115" s="30">
        <f>IF(OR(H115="",I115=""),"",H115*I115)</f>
        <v/>
      </c>
      <c r="K115" s="27">
        <f>IF(D115="","",IFERROR(INDEX(bar_kgm,MATCH(C115&amp;D115,bar_code,0)),""))</f>
        <v/>
      </c>
      <c r="L115" s="30">
        <f>IF(OR(J115="",K115=""),"",J115*K115)</f>
        <v/>
      </c>
      <c r="M115" s="22" t="n"/>
    </row>
    <row r="116">
      <c r="A116" s="22" t="n"/>
      <c r="B116" s="22" t="n"/>
      <c r="C116" s="22" t="n"/>
      <c r="D116" s="22" t="n"/>
      <c r="E116" s="22" t="n"/>
      <c r="F116" s="25" t="n"/>
      <c r="G116" s="25" t="n"/>
      <c r="H116" s="28">
        <f>IF(F116="","",F116*G116)</f>
        <v/>
      </c>
      <c r="I116" s="29" t="n"/>
      <c r="J116" s="30">
        <f>IF(OR(H116="",I116=""),"",H116*I116)</f>
        <v/>
      </c>
      <c r="K116" s="27">
        <f>IF(D116="","",IFERROR(INDEX(bar_kgm,MATCH(C116&amp;D116,bar_code,0)),""))</f>
        <v/>
      </c>
      <c r="L116" s="30">
        <f>IF(OR(J116="",K116=""),"",J116*K116)</f>
        <v/>
      </c>
      <c r="M116" s="22" t="n"/>
    </row>
    <row r="117">
      <c r="A117" s="22" t="n"/>
      <c r="B117" s="22" t="n"/>
      <c r="C117" s="22" t="n"/>
      <c r="D117" s="22" t="n"/>
      <c r="E117" s="22" t="n"/>
      <c r="F117" s="25" t="n"/>
      <c r="G117" s="25" t="n"/>
      <c r="H117" s="28">
        <f>IF(F117="","",F117*G117)</f>
        <v/>
      </c>
      <c r="I117" s="29" t="n"/>
      <c r="J117" s="30">
        <f>IF(OR(H117="",I117=""),"",H117*I117)</f>
        <v/>
      </c>
      <c r="K117" s="27">
        <f>IF(D117="","",IFERROR(INDEX(bar_kgm,MATCH(C117&amp;D117,bar_code,0)),""))</f>
        <v/>
      </c>
      <c r="L117" s="30">
        <f>IF(OR(J117="",K117=""),"",J117*K117)</f>
        <v/>
      </c>
      <c r="M117" s="22" t="n"/>
    </row>
    <row r="118">
      <c r="A118" s="22" t="n"/>
      <c r="B118" s="22" t="n"/>
      <c r="C118" s="22" t="n"/>
      <c r="D118" s="22" t="n"/>
      <c r="E118" s="22" t="n"/>
      <c r="F118" s="25" t="n"/>
      <c r="G118" s="25" t="n"/>
      <c r="H118" s="28">
        <f>IF(F118="","",F118*G118)</f>
        <v/>
      </c>
      <c r="I118" s="29" t="n"/>
      <c r="J118" s="30">
        <f>IF(OR(H118="",I118=""),"",H118*I118)</f>
        <v/>
      </c>
      <c r="K118" s="27">
        <f>IF(D118="","",IFERROR(INDEX(bar_kgm,MATCH(C118&amp;D118,bar_code,0)),""))</f>
        <v/>
      </c>
      <c r="L118" s="30">
        <f>IF(OR(J118="",K118=""),"",J118*K118)</f>
        <v/>
      </c>
      <c r="M118" s="22" t="n"/>
    </row>
    <row r="119">
      <c r="A119" s="22" t="n"/>
      <c r="B119" s="22" t="n"/>
      <c r="C119" s="22" t="n"/>
      <c r="D119" s="22" t="n"/>
      <c r="E119" s="22" t="n"/>
      <c r="F119" s="25" t="n"/>
      <c r="G119" s="25" t="n"/>
      <c r="H119" s="28">
        <f>IF(F119="","",F119*G119)</f>
        <v/>
      </c>
      <c r="I119" s="29" t="n"/>
      <c r="J119" s="30">
        <f>IF(OR(H119="",I119=""),"",H119*I119)</f>
        <v/>
      </c>
      <c r="K119" s="27">
        <f>IF(D119="","",IFERROR(INDEX(bar_kgm,MATCH(C119&amp;D119,bar_code,0)),""))</f>
        <v/>
      </c>
      <c r="L119" s="30">
        <f>IF(OR(J119="",K119=""),"",J119*K119)</f>
        <v/>
      </c>
      <c r="M119" s="22" t="n"/>
    </row>
    <row r="120">
      <c r="A120" s="22" t="n"/>
      <c r="B120" s="22" t="n"/>
      <c r="C120" s="22" t="n"/>
      <c r="D120" s="22" t="n"/>
      <c r="E120" s="22" t="n"/>
      <c r="F120" s="25" t="n"/>
      <c r="G120" s="25" t="n"/>
      <c r="H120" s="28">
        <f>IF(F120="","",F120*G120)</f>
        <v/>
      </c>
      <c r="I120" s="29" t="n"/>
      <c r="J120" s="30">
        <f>IF(OR(H120="",I120=""),"",H120*I120)</f>
        <v/>
      </c>
      <c r="K120" s="27">
        <f>IF(D120="","",IFERROR(INDEX(bar_kgm,MATCH(C120&amp;D120,bar_code,0)),""))</f>
        <v/>
      </c>
      <c r="L120" s="30">
        <f>IF(OR(J120="",K120=""),"",J120*K120)</f>
        <v/>
      </c>
      <c r="M120" s="22" t="n"/>
    </row>
    <row r="121">
      <c r="A121" s="22" t="n"/>
      <c r="B121" s="22" t="n"/>
      <c r="C121" s="22" t="n"/>
      <c r="D121" s="22" t="n"/>
      <c r="E121" s="22" t="n"/>
      <c r="F121" s="25" t="n"/>
      <c r="G121" s="25" t="n"/>
      <c r="H121" s="28">
        <f>IF(F121="","",F121*G121)</f>
        <v/>
      </c>
      <c r="I121" s="29" t="n"/>
      <c r="J121" s="30">
        <f>IF(OR(H121="",I121=""),"",H121*I121)</f>
        <v/>
      </c>
      <c r="K121" s="27">
        <f>IF(D121="","",IFERROR(INDEX(bar_kgm,MATCH(C121&amp;D121,bar_code,0)),""))</f>
        <v/>
      </c>
      <c r="L121" s="30">
        <f>IF(OR(J121="",K121=""),"",J121*K121)</f>
        <v/>
      </c>
      <c r="M121" s="22" t="n"/>
    </row>
    <row r="122">
      <c r="A122" s="22" t="n"/>
      <c r="B122" s="22" t="n"/>
      <c r="C122" s="22" t="n"/>
      <c r="D122" s="22" t="n"/>
      <c r="E122" s="22" t="n"/>
      <c r="F122" s="25" t="n"/>
      <c r="G122" s="25" t="n"/>
      <c r="H122" s="28">
        <f>IF(F122="","",F122*G122)</f>
        <v/>
      </c>
      <c r="I122" s="29" t="n"/>
      <c r="J122" s="30">
        <f>IF(OR(H122="",I122=""),"",H122*I122)</f>
        <v/>
      </c>
      <c r="K122" s="27">
        <f>IF(D122="","",IFERROR(INDEX(bar_kgm,MATCH(C122&amp;D122,bar_code,0)),""))</f>
        <v/>
      </c>
      <c r="L122" s="30">
        <f>IF(OR(J122="",K122=""),"",J122*K122)</f>
        <v/>
      </c>
      <c r="M122" s="22" t="n"/>
    </row>
    <row r="123">
      <c r="A123" s="22" t="n"/>
      <c r="B123" s="22" t="n"/>
      <c r="C123" s="22" t="n"/>
      <c r="D123" s="22" t="n"/>
      <c r="E123" s="22" t="n"/>
      <c r="F123" s="25" t="n"/>
      <c r="G123" s="25" t="n"/>
      <c r="H123" s="28">
        <f>IF(F123="","",F123*G123)</f>
        <v/>
      </c>
      <c r="I123" s="29" t="n"/>
      <c r="J123" s="30">
        <f>IF(OR(H123="",I123=""),"",H123*I123)</f>
        <v/>
      </c>
      <c r="K123" s="27">
        <f>IF(D123="","",IFERROR(INDEX(bar_kgm,MATCH(C123&amp;D123,bar_code,0)),""))</f>
        <v/>
      </c>
      <c r="L123" s="30">
        <f>IF(OR(J123="",K123=""),"",J123*K123)</f>
        <v/>
      </c>
      <c r="M123" s="22" t="n"/>
    </row>
    <row r="124">
      <c r="A124" s="22" t="n"/>
      <c r="B124" s="22" t="n"/>
      <c r="C124" s="22" t="n"/>
      <c r="D124" s="22" t="n"/>
      <c r="E124" s="22" t="n"/>
      <c r="F124" s="25" t="n"/>
      <c r="G124" s="25" t="n"/>
      <c r="H124" s="28">
        <f>IF(F124="","",F124*G124)</f>
        <v/>
      </c>
      <c r="I124" s="29" t="n"/>
      <c r="J124" s="30">
        <f>IF(OR(H124="",I124=""),"",H124*I124)</f>
        <v/>
      </c>
      <c r="K124" s="27">
        <f>IF(D124="","",IFERROR(INDEX(bar_kgm,MATCH(C124&amp;D124,bar_code,0)),""))</f>
        <v/>
      </c>
      <c r="L124" s="30">
        <f>IF(OR(J124="",K124=""),"",J124*K124)</f>
        <v/>
      </c>
      <c r="M124" s="22" t="n"/>
    </row>
    <row r="125">
      <c r="A125" s="22" t="n"/>
      <c r="B125" s="22" t="n"/>
      <c r="C125" s="22" t="n"/>
      <c r="D125" s="22" t="n"/>
      <c r="E125" s="22" t="n"/>
      <c r="F125" s="25" t="n"/>
      <c r="G125" s="25" t="n"/>
      <c r="H125" s="28">
        <f>IF(F125="","",F125*G125)</f>
        <v/>
      </c>
      <c r="I125" s="29" t="n"/>
      <c r="J125" s="30">
        <f>IF(OR(H125="",I125=""),"",H125*I125)</f>
        <v/>
      </c>
      <c r="K125" s="27">
        <f>IF(D125="","",IFERROR(INDEX(bar_kgm,MATCH(C125&amp;D125,bar_code,0)),""))</f>
        <v/>
      </c>
      <c r="L125" s="30">
        <f>IF(OR(J125="",K125=""),"",J125*K125)</f>
        <v/>
      </c>
      <c r="M125" s="22" t="n"/>
    </row>
    <row r="126">
      <c r="A126" s="22" t="n"/>
      <c r="B126" s="22" t="n"/>
      <c r="C126" s="22" t="n"/>
      <c r="D126" s="22" t="n"/>
      <c r="E126" s="22" t="n"/>
      <c r="F126" s="25" t="n"/>
      <c r="G126" s="25" t="n"/>
      <c r="H126" s="28">
        <f>IF(F126="","",F126*G126)</f>
        <v/>
      </c>
      <c r="I126" s="29" t="n"/>
      <c r="J126" s="30">
        <f>IF(OR(H126="",I126=""),"",H126*I126)</f>
        <v/>
      </c>
      <c r="K126" s="27">
        <f>IF(D126="","",IFERROR(INDEX(bar_kgm,MATCH(C126&amp;D126,bar_code,0)),""))</f>
        <v/>
      </c>
      <c r="L126" s="30">
        <f>IF(OR(J126="",K126=""),"",J126*K126)</f>
        <v/>
      </c>
      <c r="M126" s="22" t="n"/>
    </row>
    <row r="127">
      <c r="A127" s="22" t="n"/>
      <c r="B127" s="22" t="n"/>
      <c r="C127" s="22" t="n"/>
      <c r="D127" s="22" t="n"/>
      <c r="E127" s="22" t="n"/>
      <c r="F127" s="25" t="n"/>
      <c r="G127" s="25" t="n"/>
      <c r="H127" s="28">
        <f>IF(F127="","",F127*G127)</f>
        <v/>
      </c>
      <c r="I127" s="29" t="n"/>
      <c r="J127" s="30">
        <f>IF(OR(H127="",I127=""),"",H127*I127)</f>
        <v/>
      </c>
      <c r="K127" s="27">
        <f>IF(D127="","",IFERROR(INDEX(bar_kgm,MATCH(C127&amp;D127,bar_code,0)),""))</f>
        <v/>
      </c>
      <c r="L127" s="30">
        <f>IF(OR(J127="",K127=""),"",J127*K127)</f>
        <v/>
      </c>
      <c r="M127" s="22" t="n"/>
    </row>
    <row r="128">
      <c r="A128" s="22" t="n"/>
      <c r="B128" s="22" t="n"/>
      <c r="C128" s="22" t="n"/>
      <c r="D128" s="22" t="n"/>
      <c r="E128" s="22" t="n"/>
      <c r="F128" s="25" t="n"/>
      <c r="G128" s="25" t="n"/>
      <c r="H128" s="28">
        <f>IF(F128="","",F128*G128)</f>
        <v/>
      </c>
      <c r="I128" s="29" t="n"/>
      <c r="J128" s="30">
        <f>IF(OR(H128="",I128=""),"",H128*I128)</f>
        <v/>
      </c>
      <c r="K128" s="27">
        <f>IF(D128="","",IFERROR(INDEX(bar_kgm,MATCH(C128&amp;D128,bar_code,0)),""))</f>
        <v/>
      </c>
      <c r="L128" s="30">
        <f>IF(OR(J128="",K128=""),"",J128*K128)</f>
        <v/>
      </c>
      <c r="M128" s="22" t="n"/>
    </row>
    <row r="129">
      <c r="A129" s="22" t="n"/>
      <c r="B129" s="22" t="n"/>
      <c r="C129" s="22" t="n"/>
      <c r="D129" s="22" t="n"/>
      <c r="E129" s="22" t="n"/>
      <c r="F129" s="25" t="n"/>
      <c r="G129" s="25" t="n"/>
      <c r="H129" s="28">
        <f>IF(F129="","",F129*G129)</f>
        <v/>
      </c>
      <c r="I129" s="29" t="n"/>
      <c r="J129" s="30">
        <f>IF(OR(H129="",I129=""),"",H129*I129)</f>
        <v/>
      </c>
      <c r="K129" s="27">
        <f>IF(D129="","",IFERROR(INDEX(bar_kgm,MATCH(C129&amp;D129,bar_code,0)),""))</f>
        <v/>
      </c>
      <c r="L129" s="30">
        <f>IF(OR(J129="",K129=""),"",J129*K129)</f>
        <v/>
      </c>
      <c r="M129" s="22" t="n"/>
    </row>
    <row r="130">
      <c r="A130" s="22" t="n"/>
      <c r="B130" s="22" t="n"/>
      <c r="C130" s="22" t="n"/>
      <c r="D130" s="22" t="n"/>
      <c r="E130" s="22" t="n"/>
      <c r="F130" s="25" t="n"/>
      <c r="G130" s="25" t="n"/>
      <c r="H130" s="28">
        <f>IF(F130="","",F130*G130)</f>
        <v/>
      </c>
      <c r="I130" s="29" t="n"/>
      <c r="J130" s="30">
        <f>IF(OR(H130="",I130=""),"",H130*I130)</f>
        <v/>
      </c>
      <c r="K130" s="27">
        <f>IF(D130="","",IFERROR(INDEX(bar_kgm,MATCH(C130&amp;D130,bar_code,0)),""))</f>
        <v/>
      </c>
      <c r="L130" s="30">
        <f>IF(OR(J130="",K130=""),"",J130*K130)</f>
        <v/>
      </c>
      <c r="M130" s="22" t="n"/>
    </row>
    <row r="131">
      <c r="A131" s="22" t="n"/>
      <c r="B131" s="22" t="n"/>
      <c r="C131" s="22" t="n"/>
      <c r="D131" s="22" t="n"/>
      <c r="E131" s="22" t="n"/>
      <c r="F131" s="25" t="n"/>
      <c r="G131" s="25" t="n"/>
      <c r="H131" s="28">
        <f>IF(F131="","",F131*G131)</f>
        <v/>
      </c>
      <c r="I131" s="29" t="n"/>
      <c r="J131" s="30">
        <f>IF(OR(H131="",I131=""),"",H131*I131)</f>
        <v/>
      </c>
      <c r="K131" s="27">
        <f>IF(D131="","",IFERROR(INDEX(bar_kgm,MATCH(C131&amp;D131,bar_code,0)),""))</f>
        <v/>
      </c>
      <c r="L131" s="30">
        <f>IF(OR(J131="",K131=""),"",J131*K131)</f>
        <v/>
      </c>
      <c r="M131" s="22" t="n"/>
    </row>
    <row r="132">
      <c r="A132" s="22" t="n"/>
      <c r="B132" s="22" t="n"/>
      <c r="C132" s="22" t="n"/>
      <c r="D132" s="22" t="n"/>
      <c r="E132" s="22" t="n"/>
      <c r="F132" s="25" t="n"/>
      <c r="G132" s="25" t="n"/>
      <c r="H132" s="28">
        <f>IF(F132="","",F132*G132)</f>
        <v/>
      </c>
      <c r="I132" s="29" t="n"/>
      <c r="J132" s="30">
        <f>IF(OR(H132="",I132=""),"",H132*I132)</f>
        <v/>
      </c>
      <c r="K132" s="27">
        <f>IF(D132="","",IFERROR(INDEX(bar_kgm,MATCH(C132&amp;D132,bar_code,0)),""))</f>
        <v/>
      </c>
      <c r="L132" s="30">
        <f>IF(OR(J132="",K132=""),"",J132*K132)</f>
        <v/>
      </c>
      <c r="M132" s="22" t="n"/>
    </row>
    <row r="133">
      <c r="A133" s="22" t="n"/>
      <c r="B133" s="22" t="n"/>
      <c r="C133" s="22" t="n"/>
      <c r="D133" s="22" t="n"/>
      <c r="E133" s="22" t="n"/>
      <c r="F133" s="25" t="n"/>
      <c r="G133" s="25" t="n"/>
      <c r="H133" s="28">
        <f>IF(F133="","",F133*G133)</f>
        <v/>
      </c>
      <c r="I133" s="29" t="n"/>
      <c r="J133" s="30">
        <f>IF(OR(H133="",I133=""),"",H133*I133)</f>
        <v/>
      </c>
      <c r="K133" s="27">
        <f>IF(D133="","",IFERROR(INDEX(bar_kgm,MATCH(C133&amp;D133,bar_code,0)),""))</f>
        <v/>
      </c>
      <c r="L133" s="30">
        <f>IF(OR(J133="",K133=""),"",J133*K133)</f>
        <v/>
      </c>
      <c r="M133" s="22" t="n"/>
    </row>
    <row r="134">
      <c r="A134" s="22" t="n"/>
      <c r="B134" s="22" t="n"/>
      <c r="C134" s="22" t="n"/>
      <c r="D134" s="22" t="n"/>
      <c r="E134" s="22" t="n"/>
      <c r="F134" s="25" t="n"/>
      <c r="G134" s="25" t="n"/>
      <c r="H134" s="28">
        <f>IF(F134="","",F134*G134)</f>
        <v/>
      </c>
      <c r="I134" s="29" t="n"/>
      <c r="J134" s="30">
        <f>IF(OR(H134="",I134=""),"",H134*I134)</f>
        <v/>
      </c>
      <c r="K134" s="27">
        <f>IF(D134="","",IFERROR(INDEX(bar_kgm,MATCH(C134&amp;D134,bar_code,0)),""))</f>
        <v/>
      </c>
      <c r="L134" s="30">
        <f>IF(OR(J134="",K134=""),"",J134*K134)</f>
        <v/>
      </c>
      <c r="M134" s="22" t="n"/>
    </row>
    <row r="135">
      <c r="A135" s="22" t="n"/>
      <c r="B135" s="22" t="n"/>
      <c r="C135" s="22" t="n"/>
      <c r="D135" s="22" t="n"/>
      <c r="E135" s="22" t="n"/>
      <c r="F135" s="25" t="n"/>
      <c r="G135" s="25" t="n"/>
      <c r="H135" s="28">
        <f>IF(F135="","",F135*G135)</f>
        <v/>
      </c>
      <c r="I135" s="29" t="n"/>
      <c r="J135" s="30">
        <f>IF(OR(H135="",I135=""),"",H135*I135)</f>
        <v/>
      </c>
      <c r="K135" s="27">
        <f>IF(D135="","",IFERROR(INDEX(bar_kgm,MATCH(C135&amp;D135,bar_code,0)),""))</f>
        <v/>
      </c>
      <c r="L135" s="30">
        <f>IF(OR(J135="",K135=""),"",J135*K135)</f>
        <v/>
      </c>
      <c r="M135" s="22" t="n"/>
    </row>
    <row r="136">
      <c r="A136" s="22" t="n"/>
      <c r="B136" s="22" t="n"/>
      <c r="C136" s="22" t="n"/>
      <c r="D136" s="22" t="n"/>
      <c r="E136" s="22" t="n"/>
      <c r="F136" s="25" t="n"/>
      <c r="G136" s="25" t="n"/>
      <c r="H136" s="28">
        <f>IF(F136="","",F136*G136)</f>
        <v/>
      </c>
      <c r="I136" s="29" t="n"/>
      <c r="J136" s="30">
        <f>IF(OR(H136="",I136=""),"",H136*I136)</f>
        <v/>
      </c>
      <c r="K136" s="27">
        <f>IF(D136="","",IFERROR(INDEX(bar_kgm,MATCH(C136&amp;D136,bar_code,0)),""))</f>
        <v/>
      </c>
      <c r="L136" s="30">
        <f>IF(OR(J136="",K136=""),"",J136*K136)</f>
        <v/>
      </c>
      <c r="M136" s="22" t="n"/>
    </row>
    <row r="137">
      <c r="A137" s="22" t="n"/>
      <c r="B137" s="22" t="n"/>
      <c r="C137" s="22" t="n"/>
      <c r="D137" s="22" t="n"/>
      <c r="E137" s="22" t="n"/>
      <c r="F137" s="25" t="n"/>
      <c r="G137" s="25" t="n"/>
      <c r="H137" s="28">
        <f>IF(F137="","",F137*G137)</f>
        <v/>
      </c>
      <c r="I137" s="29" t="n"/>
      <c r="J137" s="30">
        <f>IF(OR(H137="",I137=""),"",H137*I137)</f>
        <v/>
      </c>
      <c r="K137" s="27">
        <f>IF(D137="","",IFERROR(INDEX(bar_kgm,MATCH(C137&amp;D137,bar_code,0)),""))</f>
        <v/>
      </c>
      <c r="L137" s="30">
        <f>IF(OR(J137="",K137=""),"",J137*K137)</f>
        <v/>
      </c>
      <c r="M137" s="22" t="n"/>
    </row>
    <row r="138">
      <c r="A138" s="22" t="n"/>
      <c r="B138" s="22" t="n"/>
      <c r="C138" s="22" t="n"/>
      <c r="D138" s="22" t="n"/>
      <c r="E138" s="22" t="n"/>
      <c r="F138" s="25" t="n"/>
      <c r="G138" s="25" t="n"/>
      <c r="H138" s="28">
        <f>IF(F138="","",F138*G138)</f>
        <v/>
      </c>
      <c r="I138" s="29" t="n"/>
      <c r="J138" s="30">
        <f>IF(OR(H138="",I138=""),"",H138*I138)</f>
        <v/>
      </c>
      <c r="K138" s="27">
        <f>IF(D138="","",IFERROR(INDEX(bar_kgm,MATCH(C138&amp;D138,bar_code,0)),""))</f>
        <v/>
      </c>
      <c r="L138" s="30">
        <f>IF(OR(J138="",K138=""),"",J138*K138)</f>
        <v/>
      </c>
      <c r="M138" s="22" t="n"/>
    </row>
    <row r="139">
      <c r="A139" s="22" t="n"/>
      <c r="B139" s="22" t="n"/>
      <c r="C139" s="22" t="n"/>
      <c r="D139" s="22" t="n"/>
      <c r="E139" s="22" t="n"/>
      <c r="F139" s="25" t="n"/>
      <c r="G139" s="25" t="n"/>
      <c r="H139" s="28">
        <f>IF(F139="","",F139*G139)</f>
        <v/>
      </c>
      <c r="I139" s="29" t="n"/>
      <c r="J139" s="30">
        <f>IF(OR(H139="",I139=""),"",H139*I139)</f>
        <v/>
      </c>
      <c r="K139" s="27">
        <f>IF(D139="","",IFERROR(INDEX(bar_kgm,MATCH(C139&amp;D139,bar_code,0)),""))</f>
        <v/>
      </c>
      <c r="L139" s="30">
        <f>IF(OR(J139="",K139=""),"",J139*K139)</f>
        <v/>
      </c>
      <c r="M139" s="22" t="n"/>
    </row>
    <row r="140">
      <c r="A140" s="22" t="n"/>
      <c r="B140" s="22" t="n"/>
      <c r="C140" s="22" t="n"/>
      <c r="D140" s="22" t="n"/>
      <c r="E140" s="22" t="n"/>
      <c r="F140" s="25" t="n"/>
      <c r="G140" s="25" t="n"/>
      <c r="H140" s="28">
        <f>IF(F140="","",F140*G140)</f>
        <v/>
      </c>
      <c r="I140" s="29" t="n"/>
      <c r="J140" s="30">
        <f>IF(OR(H140="",I140=""),"",H140*I140)</f>
        <v/>
      </c>
      <c r="K140" s="27">
        <f>IF(D140="","",IFERROR(INDEX(bar_kgm,MATCH(C140&amp;D140,bar_code,0)),""))</f>
        <v/>
      </c>
      <c r="L140" s="30">
        <f>IF(OR(J140="",K140=""),"",J140*K140)</f>
        <v/>
      </c>
      <c r="M140" s="22" t="n"/>
    </row>
    <row r="141">
      <c r="A141" s="22" t="n"/>
      <c r="B141" s="22" t="n"/>
      <c r="C141" s="22" t="n"/>
      <c r="D141" s="22" t="n"/>
      <c r="E141" s="22" t="n"/>
      <c r="F141" s="25" t="n"/>
      <c r="G141" s="25" t="n"/>
      <c r="H141" s="28">
        <f>IF(F141="","",F141*G141)</f>
        <v/>
      </c>
      <c r="I141" s="29" t="n"/>
      <c r="J141" s="30">
        <f>IF(OR(H141="",I141=""),"",H141*I141)</f>
        <v/>
      </c>
      <c r="K141" s="27">
        <f>IF(D141="","",IFERROR(INDEX(bar_kgm,MATCH(C141&amp;D141,bar_code,0)),""))</f>
        <v/>
      </c>
      <c r="L141" s="30">
        <f>IF(OR(J141="",K141=""),"",J141*K141)</f>
        <v/>
      </c>
      <c r="M141" s="22" t="n"/>
    </row>
    <row r="142">
      <c r="A142" s="22" t="n"/>
      <c r="B142" s="22" t="n"/>
      <c r="C142" s="22" t="n"/>
      <c r="D142" s="22" t="n"/>
      <c r="E142" s="22" t="n"/>
      <c r="F142" s="25" t="n"/>
      <c r="G142" s="25" t="n"/>
      <c r="H142" s="28">
        <f>IF(F142="","",F142*G142)</f>
        <v/>
      </c>
      <c r="I142" s="29" t="n"/>
      <c r="J142" s="30">
        <f>IF(OR(H142="",I142=""),"",H142*I142)</f>
        <v/>
      </c>
      <c r="K142" s="27">
        <f>IF(D142="","",IFERROR(INDEX(bar_kgm,MATCH(C142&amp;D142,bar_code,0)),""))</f>
        <v/>
      </c>
      <c r="L142" s="30">
        <f>IF(OR(J142="",K142=""),"",J142*K142)</f>
        <v/>
      </c>
      <c r="M142" s="22" t="n"/>
    </row>
    <row r="143">
      <c r="A143" s="22" t="n"/>
      <c r="B143" s="22" t="n"/>
      <c r="C143" s="22" t="n"/>
      <c r="D143" s="22" t="n"/>
      <c r="E143" s="22" t="n"/>
      <c r="F143" s="25" t="n"/>
      <c r="G143" s="25" t="n"/>
      <c r="H143" s="28">
        <f>IF(F143="","",F143*G143)</f>
        <v/>
      </c>
      <c r="I143" s="29" t="n"/>
      <c r="J143" s="30">
        <f>IF(OR(H143="",I143=""),"",H143*I143)</f>
        <v/>
      </c>
      <c r="K143" s="27">
        <f>IF(D143="","",IFERROR(INDEX(bar_kgm,MATCH(C143&amp;D143,bar_code,0)),""))</f>
        <v/>
      </c>
      <c r="L143" s="30">
        <f>IF(OR(J143="",K143=""),"",J143*K143)</f>
        <v/>
      </c>
      <c r="M143" s="22" t="n"/>
    </row>
    <row r="144">
      <c r="A144" s="22" t="n"/>
      <c r="B144" s="22" t="n"/>
      <c r="C144" s="22" t="n"/>
      <c r="D144" s="22" t="n"/>
      <c r="E144" s="22" t="n"/>
      <c r="F144" s="25" t="n"/>
      <c r="G144" s="25" t="n"/>
      <c r="H144" s="28">
        <f>IF(F144="","",F144*G144)</f>
        <v/>
      </c>
      <c r="I144" s="29" t="n"/>
      <c r="J144" s="30">
        <f>IF(OR(H144="",I144=""),"",H144*I144)</f>
        <v/>
      </c>
      <c r="K144" s="27">
        <f>IF(D144="","",IFERROR(INDEX(bar_kgm,MATCH(C144&amp;D144,bar_code,0)),""))</f>
        <v/>
      </c>
      <c r="L144" s="30">
        <f>IF(OR(J144="",K144=""),"",J144*K144)</f>
        <v/>
      </c>
      <c r="M144" s="22" t="n"/>
    </row>
    <row r="145">
      <c r="A145" s="22" t="n"/>
      <c r="B145" s="22" t="n"/>
      <c r="C145" s="22" t="n"/>
      <c r="D145" s="22" t="n"/>
      <c r="E145" s="22" t="n"/>
      <c r="F145" s="25" t="n"/>
      <c r="G145" s="25" t="n"/>
      <c r="H145" s="28">
        <f>IF(F145="","",F145*G145)</f>
        <v/>
      </c>
      <c r="I145" s="29" t="n"/>
      <c r="J145" s="30">
        <f>IF(OR(H145="",I145=""),"",H145*I145)</f>
        <v/>
      </c>
      <c r="K145" s="27">
        <f>IF(D145="","",IFERROR(INDEX(bar_kgm,MATCH(C145&amp;D145,bar_code,0)),""))</f>
        <v/>
      </c>
      <c r="L145" s="30">
        <f>IF(OR(J145="",K145=""),"",J145*K145)</f>
        <v/>
      </c>
      <c r="M145" s="22" t="n"/>
    </row>
    <row r="146">
      <c r="A146" s="22" t="n"/>
      <c r="B146" s="22" t="n"/>
      <c r="C146" s="22" t="n"/>
      <c r="D146" s="22" t="n"/>
      <c r="E146" s="22" t="n"/>
      <c r="F146" s="25" t="n"/>
      <c r="G146" s="25" t="n"/>
      <c r="H146" s="28">
        <f>IF(F146="","",F146*G146)</f>
        <v/>
      </c>
      <c r="I146" s="29" t="n"/>
      <c r="J146" s="30">
        <f>IF(OR(H146="",I146=""),"",H146*I146)</f>
        <v/>
      </c>
      <c r="K146" s="27">
        <f>IF(D146="","",IFERROR(INDEX(bar_kgm,MATCH(C146&amp;D146,bar_code,0)),""))</f>
        <v/>
      </c>
      <c r="L146" s="30">
        <f>IF(OR(J146="",K146=""),"",J146*K146)</f>
        <v/>
      </c>
      <c r="M146" s="22" t="n"/>
    </row>
    <row r="147">
      <c r="A147" s="22" t="n"/>
      <c r="B147" s="22" t="n"/>
      <c r="C147" s="22" t="n"/>
      <c r="D147" s="22" t="n"/>
      <c r="E147" s="22" t="n"/>
      <c r="F147" s="25" t="n"/>
      <c r="G147" s="25" t="n"/>
      <c r="H147" s="28">
        <f>IF(F147="","",F147*G147)</f>
        <v/>
      </c>
      <c r="I147" s="29" t="n"/>
      <c r="J147" s="30">
        <f>IF(OR(H147="",I147=""),"",H147*I147)</f>
        <v/>
      </c>
      <c r="K147" s="27">
        <f>IF(D147="","",IFERROR(INDEX(bar_kgm,MATCH(C147&amp;D147,bar_code,0)),""))</f>
        <v/>
      </c>
      <c r="L147" s="30">
        <f>IF(OR(J147="",K147=""),"",J147*K147)</f>
        <v/>
      </c>
      <c r="M147" s="22" t="n"/>
    </row>
    <row r="148">
      <c r="A148" s="22" t="n"/>
      <c r="B148" s="22" t="n"/>
      <c r="C148" s="22" t="n"/>
      <c r="D148" s="22" t="n"/>
      <c r="E148" s="22" t="n"/>
      <c r="F148" s="25" t="n"/>
      <c r="G148" s="25" t="n"/>
      <c r="H148" s="28">
        <f>IF(F148="","",F148*G148)</f>
        <v/>
      </c>
      <c r="I148" s="29" t="n"/>
      <c r="J148" s="30">
        <f>IF(OR(H148="",I148=""),"",H148*I148)</f>
        <v/>
      </c>
      <c r="K148" s="27">
        <f>IF(D148="","",IFERROR(INDEX(bar_kgm,MATCH(C148&amp;D148,bar_code,0)),""))</f>
        <v/>
      </c>
      <c r="L148" s="30">
        <f>IF(OR(J148="",K148=""),"",J148*K148)</f>
        <v/>
      </c>
      <c r="M148" s="22" t="n"/>
    </row>
    <row r="149">
      <c r="A149" s="22" t="n"/>
      <c r="B149" s="22" t="n"/>
      <c r="C149" s="22" t="n"/>
      <c r="D149" s="22" t="n"/>
      <c r="E149" s="22" t="n"/>
      <c r="F149" s="25" t="n"/>
      <c r="G149" s="25" t="n"/>
      <c r="H149" s="28">
        <f>IF(F149="","",F149*G149)</f>
        <v/>
      </c>
      <c r="I149" s="29" t="n"/>
      <c r="J149" s="30">
        <f>IF(OR(H149="",I149=""),"",H149*I149)</f>
        <v/>
      </c>
      <c r="K149" s="27">
        <f>IF(D149="","",IFERROR(INDEX(bar_kgm,MATCH(C149&amp;D149,bar_code,0)),""))</f>
        <v/>
      </c>
      <c r="L149" s="30">
        <f>IF(OR(J149="",K149=""),"",J149*K149)</f>
        <v/>
      </c>
      <c r="M149" s="22" t="n"/>
    </row>
    <row r="150">
      <c r="A150" s="22" t="n"/>
      <c r="B150" s="22" t="n"/>
      <c r="C150" s="22" t="n"/>
      <c r="D150" s="22" t="n"/>
      <c r="E150" s="22" t="n"/>
      <c r="F150" s="25" t="n"/>
      <c r="G150" s="25" t="n"/>
      <c r="H150" s="28">
        <f>IF(F150="","",F150*G150)</f>
        <v/>
      </c>
      <c r="I150" s="29" t="n"/>
      <c r="J150" s="30">
        <f>IF(OR(H150="",I150=""),"",H150*I150)</f>
        <v/>
      </c>
      <c r="K150" s="27">
        <f>IF(D150="","",IFERROR(INDEX(bar_kgm,MATCH(C150&amp;D150,bar_code,0)),""))</f>
        <v/>
      </c>
      <c r="L150" s="30">
        <f>IF(OR(J150="",K150=""),"",J150*K150)</f>
        <v/>
      </c>
      <c r="M150" s="22" t="n"/>
    </row>
    <row r="151">
      <c r="A151" s="22" t="n"/>
      <c r="B151" s="22" t="n"/>
      <c r="C151" s="22" t="n"/>
      <c r="D151" s="22" t="n"/>
      <c r="E151" s="22" t="n"/>
      <c r="F151" s="25" t="n"/>
      <c r="G151" s="25" t="n"/>
      <c r="H151" s="28">
        <f>IF(F151="","",F151*G151)</f>
        <v/>
      </c>
      <c r="I151" s="29" t="n"/>
      <c r="J151" s="30">
        <f>IF(OR(H151="",I151=""),"",H151*I151)</f>
        <v/>
      </c>
      <c r="K151" s="27">
        <f>IF(D151="","",IFERROR(INDEX(bar_kgm,MATCH(C151&amp;D151,bar_code,0)),""))</f>
        <v/>
      </c>
      <c r="L151" s="30">
        <f>IF(OR(J151="",K151=""),"",J151*K151)</f>
        <v/>
      </c>
      <c r="M151" s="22" t="n"/>
    </row>
    <row r="152">
      <c r="A152" s="22" t="n"/>
      <c r="B152" s="22" t="n"/>
      <c r="C152" s="22" t="n"/>
      <c r="D152" s="22" t="n"/>
      <c r="E152" s="22" t="n"/>
      <c r="F152" s="25" t="n"/>
      <c r="G152" s="25" t="n"/>
      <c r="H152" s="28">
        <f>IF(F152="","",F152*G152)</f>
        <v/>
      </c>
      <c r="I152" s="29" t="n"/>
      <c r="J152" s="30">
        <f>IF(OR(H152="",I152=""),"",H152*I152)</f>
        <v/>
      </c>
      <c r="K152" s="27">
        <f>IF(D152="","",IFERROR(INDEX(bar_kgm,MATCH(C152&amp;D152,bar_code,0)),""))</f>
        <v/>
      </c>
      <c r="L152" s="30">
        <f>IF(OR(J152="",K152=""),"",J152*K152)</f>
        <v/>
      </c>
      <c r="M152" s="22" t="n"/>
    </row>
    <row r="153">
      <c r="A153" s="22" t="n"/>
      <c r="B153" s="22" t="n"/>
      <c r="C153" s="22" t="n"/>
      <c r="D153" s="22" t="n"/>
      <c r="E153" s="22" t="n"/>
      <c r="F153" s="25" t="n"/>
      <c r="G153" s="25" t="n"/>
      <c r="H153" s="28">
        <f>IF(F153="","",F153*G153)</f>
        <v/>
      </c>
      <c r="I153" s="29" t="n"/>
      <c r="J153" s="30">
        <f>IF(OR(H153="",I153=""),"",H153*I153)</f>
        <v/>
      </c>
      <c r="K153" s="27">
        <f>IF(D153="","",IFERROR(INDEX(bar_kgm,MATCH(C153&amp;D153,bar_code,0)),""))</f>
        <v/>
      </c>
      <c r="L153" s="30">
        <f>IF(OR(J153="",K153=""),"",J153*K153)</f>
        <v/>
      </c>
      <c r="M153" s="22" t="n"/>
    </row>
    <row r="154">
      <c r="A154" s="22" t="n"/>
      <c r="B154" s="22" t="n"/>
      <c r="C154" s="22" t="n"/>
      <c r="D154" s="22" t="n"/>
      <c r="E154" s="22" t="n"/>
      <c r="F154" s="25" t="n"/>
      <c r="G154" s="25" t="n"/>
      <c r="H154" s="28">
        <f>IF(F154="","",F154*G154)</f>
        <v/>
      </c>
      <c r="I154" s="29" t="n"/>
      <c r="J154" s="30">
        <f>IF(OR(H154="",I154=""),"",H154*I154)</f>
        <v/>
      </c>
      <c r="K154" s="27">
        <f>IF(D154="","",IFERROR(INDEX(bar_kgm,MATCH(C154&amp;D154,bar_code,0)),""))</f>
        <v/>
      </c>
      <c r="L154" s="30">
        <f>IF(OR(J154="",K154=""),"",J154*K154)</f>
        <v/>
      </c>
      <c r="M154" s="22" t="n"/>
    </row>
    <row r="155">
      <c r="A155" s="22" t="n"/>
      <c r="B155" s="22" t="n"/>
      <c r="C155" s="22" t="n"/>
      <c r="D155" s="22" t="n"/>
      <c r="E155" s="22" t="n"/>
      <c r="F155" s="25" t="n"/>
      <c r="G155" s="25" t="n"/>
      <c r="H155" s="28">
        <f>IF(F155="","",F155*G155)</f>
        <v/>
      </c>
      <c r="I155" s="29" t="n"/>
      <c r="J155" s="30">
        <f>IF(OR(H155="",I155=""),"",H155*I155)</f>
        <v/>
      </c>
      <c r="K155" s="27">
        <f>IF(D155="","",IFERROR(INDEX(bar_kgm,MATCH(C155&amp;D155,bar_code,0)),""))</f>
        <v/>
      </c>
      <c r="L155" s="30">
        <f>IF(OR(J155="",K155=""),"",J155*K155)</f>
        <v/>
      </c>
      <c r="M155" s="22" t="n"/>
    </row>
    <row r="156">
      <c r="A156" s="22" t="n"/>
      <c r="B156" s="22" t="n"/>
      <c r="C156" s="22" t="n"/>
      <c r="D156" s="22" t="n"/>
      <c r="E156" s="22" t="n"/>
      <c r="F156" s="25" t="n"/>
      <c r="G156" s="25" t="n"/>
      <c r="H156" s="28">
        <f>IF(F156="","",F156*G156)</f>
        <v/>
      </c>
      <c r="I156" s="29" t="n"/>
      <c r="J156" s="30">
        <f>IF(OR(H156="",I156=""),"",H156*I156)</f>
        <v/>
      </c>
      <c r="K156" s="27">
        <f>IF(D156="","",IFERROR(INDEX(bar_kgm,MATCH(C156&amp;D156,bar_code,0)),""))</f>
        <v/>
      </c>
      <c r="L156" s="30">
        <f>IF(OR(J156="",K156=""),"",J156*K156)</f>
        <v/>
      </c>
      <c r="M156" s="22" t="n"/>
    </row>
    <row r="157">
      <c r="A157" s="22" t="n"/>
      <c r="B157" s="22" t="n"/>
      <c r="C157" s="22" t="n"/>
      <c r="D157" s="22" t="n"/>
      <c r="E157" s="22" t="n"/>
      <c r="F157" s="25" t="n"/>
      <c r="G157" s="25" t="n"/>
      <c r="H157" s="28">
        <f>IF(F157="","",F157*G157)</f>
        <v/>
      </c>
      <c r="I157" s="29" t="n"/>
      <c r="J157" s="30">
        <f>IF(OR(H157="",I157=""),"",H157*I157)</f>
        <v/>
      </c>
      <c r="K157" s="27">
        <f>IF(D157="","",IFERROR(INDEX(bar_kgm,MATCH(C157&amp;D157,bar_code,0)),""))</f>
        <v/>
      </c>
      <c r="L157" s="30">
        <f>IF(OR(J157="",K157=""),"",J157*K157)</f>
        <v/>
      </c>
      <c r="M157" s="22" t="n"/>
    </row>
    <row r="158">
      <c r="A158" s="22" t="n"/>
      <c r="B158" s="22" t="n"/>
      <c r="C158" s="22" t="n"/>
      <c r="D158" s="22" t="n"/>
      <c r="E158" s="22" t="n"/>
      <c r="F158" s="25" t="n"/>
      <c r="G158" s="25" t="n"/>
      <c r="H158" s="28">
        <f>IF(F158="","",F158*G158)</f>
        <v/>
      </c>
      <c r="I158" s="29" t="n"/>
      <c r="J158" s="30">
        <f>IF(OR(H158="",I158=""),"",H158*I158)</f>
        <v/>
      </c>
      <c r="K158" s="27">
        <f>IF(D158="","",IFERROR(INDEX(bar_kgm,MATCH(C158&amp;D158,bar_code,0)),""))</f>
        <v/>
      </c>
      <c r="L158" s="30">
        <f>IF(OR(J158="",K158=""),"",J158*K158)</f>
        <v/>
      </c>
      <c r="M158" s="22" t="n"/>
    </row>
    <row r="159">
      <c r="A159" s="22" t="n"/>
      <c r="B159" s="22" t="n"/>
      <c r="C159" s="22" t="n"/>
      <c r="D159" s="22" t="n"/>
      <c r="E159" s="22" t="n"/>
      <c r="F159" s="25" t="n"/>
      <c r="G159" s="25" t="n"/>
      <c r="H159" s="28">
        <f>IF(F159="","",F159*G159)</f>
        <v/>
      </c>
      <c r="I159" s="29" t="n"/>
      <c r="J159" s="30">
        <f>IF(OR(H159="",I159=""),"",H159*I159)</f>
        <v/>
      </c>
      <c r="K159" s="27">
        <f>IF(D159="","",IFERROR(INDEX(bar_kgm,MATCH(C159&amp;D159,bar_code,0)),""))</f>
        <v/>
      </c>
      <c r="L159" s="30">
        <f>IF(OR(J159="",K159=""),"",J159*K159)</f>
        <v/>
      </c>
      <c r="M159" s="22" t="n"/>
    </row>
    <row r="160">
      <c r="A160" s="22" t="n"/>
      <c r="B160" s="22" t="n"/>
      <c r="C160" s="22" t="n"/>
      <c r="D160" s="22" t="n"/>
      <c r="E160" s="22" t="n"/>
      <c r="F160" s="25" t="n"/>
      <c r="G160" s="25" t="n"/>
      <c r="H160" s="28">
        <f>IF(F160="","",F160*G160)</f>
        <v/>
      </c>
      <c r="I160" s="29" t="n"/>
      <c r="J160" s="30">
        <f>IF(OR(H160="",I160=""),"",H160*I160)</f>
        <v/>
      </c>
      <c r="K160" s="27">
        <f>IF(D160="","",IFERROR(INDEX(bar_kgm,MATCH(C160&amp;D160,bar_code,0)),""))</f>
        <v/>
      </c>
      <c r="L160" s="30">
        <f>IF(OR(J160="",K160=""),"",J160*K160)</f>
        <v/>
      </c>
      <c r="M160" s="22" t="n"/>
    </row>
    <row r="161">
      <c r="A161" s="22" t="n"/>
      <c r="B161" s="22" t="n"/>
      <c r="C161" s="22" t="n"/>
      <c r="D161" s="22" t="n"/>
      <c r="E161" s="22" t="n"/>
      <c r="F161" s="25" t="n"/>
      <c r="G161" s="25" t="n"/>
      <c r="H161" s="28">
        <f>IF(F161="","",F161*G161)</f>
        <v/>
      </c>
      <c r="I161" s="29" t="n"/>
      <c r="J161" s="30">
        <f>IF(OR(H161="",I161=""),"",H161*I161)</f>
        <v/>
      </c>
      <c r="K161" s="27">
        <f>IF(D161="","",IFERROR(INDEX(bar_kgm,MATCH(C161&amp;D161,bar_code,0)),""))</f>
        <v/>
      </c>
      <c r="L161" s="30">
        <f>IF(OR(J161="",K161=""),"",J161*K161)</f>
        <v/>
      </c>
      <c r="M161" s="22" t="n"/>
    </row>
    <row r="162">
      <c r="A162" s="22" t="n"/>
      <c r="B162" s="22" t="n"/>
      <c r="C162" s="22" t="n"/>
      <c r="D162" s="22" t="n"/>
      <c r="E162" s="22" t="n"/>
      <c r="F162" s="25" t="n"/>
      <c r="G162" s="25" t="n"/>
      <c r="H162" s="28">
        <f>IF(F162="","",F162*G162)</f>
        <v/>
      </c>
      <c r="I162" s="29" t="n"/>
      <c r="J162" s="30">
        <f>IF(OR(H162="",I162=""),"",H162*I162)</f>
        <v/>
      </c>
      <c r="K162" s="27">
        <f>IF(D162="","",IFERROR(INDEX(bar_kgm,MATCH(C162&amp;D162,bar_code,0)),""))</f>
        <v/>
      </c>
      <c r="L162" s="30">
        <f>IF(OR(J162="",K162=""),"",J162*K162)</f>
        <v/>
      </c>
      <c r="M162" s="22" t="n"/>
    </row>
    <row r="163">
      <c r="A163" s="22" t="n"/>
      <c r="B163" s="22" t="n"/>
      <c r="C163" s="22" t="n"/>
      <c r="D163" s="22" t="n"/>
      <c r="E163" s="22" t="n"/>
      <c r="F163" s="25" t="n"/>
      <c r="G163" s="25" t="n"/>
      <c r="H163" s="28">
        <f>IF(F163="","",F163*G163)</f>
        <v/>
      </c>
      <c r="I163" s="29" t="n"/>
      <c r="J163" s="30">
        <f>IF(OR(H163="",I163=""),"",H163*I163)</f>
        <v/>
      </c>
      <c r="K163" s="27">
        <f>IF(D163="","",IFERROR(INDEX(bar_kgm,MATCH(C163&amp;D163,bar_code,0)),""))</f>
        <v/>
      </c>
      <c r="L163" s="30">
        <f>IF(OR(J163="",K163=""),"",J163*K163)</f>
        <v/>
      </c>
      <c r="M163" s="22" t="n"/>
    </row>
    <row r="164">
      <c r="A164" s="22" t="n"/>
      <c r="B164" s="22" t="n"/>
      <c r="C164" s="22" t="n"/>
      <c r="D164" s="22" t="n"/>
      <c r="E164" s="22" t="n"/>
      <c r="F164" s="25" t="n"/>
      <c r="G164" s="25" t="n"/>
      <c r="H164" s="28">
        <f>IF(F164="","",F164*G164)</f>
        <v/>
      </c>
      <c r="I164" s="29" t="n"/>
      <c r="J164" s="30">
        <f>IF(OR(H164="",I164=""),"",H164*I164)</f>
        <v/>
      </c>
      <c r="K164" s="27">
        <f>IF(D164="","",IFERROR(INDEX(bar_kgm,MATCH(C164&amp;D164,bar_code,0)),""))</f>
        <v/>
      </c>
      <c r="L164" s="30">
        <f>IF(OR(J164="",K164=""),"",J164*K164)</f>
        <v/>
      </c>
      <c r="M164" s="22" t="n"/>
    </row>
    <row r="165">
      <c r="A165" s="22" t="n"/>
      <c r="B165" s="22" t="n"/>
      <c r="C165" s="22" t="n"/>
      <c r="D165" s="22" t="n"/>
      <c r="E165" s="22" t="n"/>
      <c r="F165" s="25" t="n"/>
      <c r="G165" s="25" t="n"/>
      <c r="H165" s="28">
        <f>IF(F165="","",F165*G165)</f>
        <v/>
      </c>
      <c r="I165" s="29" t="n"/>
      <c r="J165" s="30">
        <f>IF(OR(H165="",I165=""),"",H165*I165)</f>
        <v/>
      </c>
      <c r="K165" s="27">
        <f>IF(D165="","",IFERROR(INDEX(bar_kgm,MATCH(C165&amp;D165,bar_code,0)),""))</f>
        <v/>
      </c>
      <c r="L165" s="30">
        <f>IF(OR(J165="",K165=""),"",J165*K165)</f>
        <v/>
      </c>
      <c r="M165" s="22" t="n"/>
    </row>
    <row r="166">
      <c r="A166" s="22" t="n"/>
      <c r="B166" s="22" t="n"/>
      <c r="C166" s="22" t="n"/>
      <c r="D166" s="22" t="n"/>
      <c r="E166" s="22" t="n"/>
      <c r="F166" s="25" t="n"/>
      <c r="G166" s="25" t="n"/>
      <c r="H166" s="28">
        <f>IF(F166="","",F166*G166)</f>
        <v/>
      </c>
      <c r="I166" s="29" t="n"/>
      <c r="J166" s="30">
        <f>IF(OR(H166="",I166=""),"",H166*I166)</f>
        <v/>
      </c>
      <c r="K166" s="27">
        <f>IF(D166="","",IFERROR(INDEX(bar_kgm,MATCH(C166&amp;D166,bar_code,0)),""))</f>
        <v/>
      </c>
      <c r="L166" s="30">
        <f>IF(OR(J166="",K166=""),"",J166*K166)</f>
        <v/>
      </c>
      <c r="M166" s="22" t="n"/>
    </row>
    <row r="167">
      <c r="A167" s="22" t="n"/>
      <c r="B167" s="22" t="n"/>
      <c r="C167" s="22" t="n"/>
      <c r="D167" s="22" t="n"/>
      <c r="E167" s="22" t="n"/>
      <c r="F167" s="25" t="n"/>
      <c r="G167" s="25" t="n"/>
      <c r="H167" s="28">
        <f>IF(F167="","",F167*G167)</f>
        <v/>
      </c>
      <c r="I167" s="29" t="n"/>
      <c r="J167" s="30">
        <f>IF(OR(H167="",I167=""),"",H167*I167)</f>
        <v/>
      </c>
      <c r="K167" s="27">
        <f>IF(D167="","",IFERROR(INDEX(bar_kgm,MATCH(C167&amp;D167,bar_code,0)),""))</f>
        <v/>
      </c>
      <c r="L167" s="30">
        <f>IF(OR(J167="",K167=""),"",J167*K167)</f>
        <v/>
      </c>
      <c r="M167" s="22" t="n"/>
    </row>
    <row r="168">
      <c r="A168" s="22" t="n"/>
      <c r="B168" s="22" t="n"/>
      <c r="C168" s="22" t="n"/>
      <c r="D168" s="22" t="n"/>
      <c r="E168" s="22" t="n"/>
      <c r="F168" s="25" t="n"/>
      <c r="G168" s="25" t="n"/>
      <c r="H168" s="28">
        <f>IF(F168="","",F168*G168)</f>
        <v/>
      </c>
      <c r="I168" s="29" t="n"/>
      <c r="J168" s="30">
        <f>IF(OR(H168="",I168=""),"",H168*I168)</f>
        <v/>
      </c>
      <c r="K168" s="27">
        <f>IF(D168="","",IFERROR(INDEX(bar_kgm,MATCH(C168&amp;D168,bar_code,0)),""))</f>
        <v/>
      </c>
      <c r="L168" s="30">
        <f>IF(OR(J168="",K168=""),"",J168*K168)</f>
        <v/>
      </c>
      <c r="M168" s="22" t="n"/>
    </row>
    <row r="169">
      <c r="A169" s="22" t="n"/>
      <c r="B169" s="22" t="n"/>
      <c r="C169" s="22" t="n"/>
      <c r="D169" s="22" t="n"/>
      <c r="E169" s="22" t="n"/>
      <c r="F169" s="25" t="n"/>
      <c r="G169" s="25" t="n"/>
      <c r="H169" s="28">
        <f>IF(F169="","",F169*G169)</f>
        <v/>
      </c>
      <c r="I169" s="29" t="n"/>
      <c r="J169" s="30">
        <f>IF(OR(H169="",I169=""),"",H169*I169)</f>
        <v/>
      </c>
      <c r="K169" s="27">
        <f>IF(D169="","",IFERROR(INDEX(bar_kgm,MATCH(C169&amp;D169,bar_code,0)),""))</f>
        <v/>
      </c>
      <c r="L169" s="30">
        <f>IF(OR(J169="",K169=""),"",J169*K169)</f>
        <v/>
      </c>
      <c r="M169" s="22" t="n"/>
    </row>
    <row r="170">
      <c r="A170" s="22" t="n"/>
      <c r="B170" s="22" t="n"/>
      <c r="C170" s="22" t="n"/>
      <c r="D170" s="22" t="n"/>
      <c r="E170" s="22" t="n"/>
      <c r="F170" s="25" t="n"/>
      <c r="G170" s="25" t="n"/>
      <c r="H170" s="28">
        <f>IF(F170="","",F170*G170)</f>
        <v/>
      </c>
      <c r="I170" s="29" t="n"/>
      <c r="J170" s="30">
        <f>IF(OR(H170="",I170=""),"",H170*I170)</f>
        <v/>
      </c>
      <c r="K170" s="27">
        <f>IF(D170="","",IFERROR(INDEX(bar_kgm,MATCH(C170&amp;D170,bar_code,0)),""))</f>
        <v/>
      </c>
      <c r="L170" s="30">
        <f>IF(OR(J170="",K170=""),"",J170*K170)</f>
        <v/>
      </c>
      <c r="M170" s="22" t="n"/>
    </row>
    <row r="171">
      <c r="A171" s="22" t="n"/>
      <c r="B171" s="22" t="n"/>
      <c r="C171" s="22" t="n"/>
      <c r="D171" s="22" t="n"/>
      <c r="E171" s="22" t="n"/>
      <c r="F171" s="25" t="n"/>
      <c r="G171" s="25" t="n"/>
      <c r="H171" s="28">
        <f>IF(F171="","",F171*G171)</f>
        <v/>
      </c>
      <c r="I171" s="29" t="n"/>
      <c r="J171" s="30">
        <f>IF(OR(H171="",I171=""),"",H171*I171)</f>
        <v/>
      </c>
      <c r="K171" s="27">
        <f>IF(D171="","",IFERROR(INDEX(bar_kgm,MATCH(C171&amp;D171,bar_code,0)),""))</f>
        <v/>
      </c>
      <c r="L171" s="30">
        <f>IF(OR(J171="",K171=""),"",J171*K171)</f>
        <v/>
      </c>
      <c r="M171" s="22" t="n"/>
    </row>
    <row r="172">
      <c r="A172" s="22" t="n"/>
      <c r="B172" s="22" t="n"/>
      <c r="C172" s="22" t="n"/>
      <c r="D172" s="22" t="n"/>
      <c r="E172" s="22" t="n"/>
      <c r="F172" s="25" t="n"/>
      <c r="G172" s="25" t="n"/>
      <c r="H172" s="28">
        <f>IF(F172="","",F172*G172)</f>
        <v/>
      </c>
      <c r="I172" s="29" t="n"/>
      <c r="J172" s="30">
        <f>IF(OR(H172="",I172=""),"",H172*I172)</f>
        <v/>
      </c>
      <c r="K172" s="27">
        <f>IF(D172="","",IFERROR(INDEX(bar_kgm,MATCH(C172&amp;D172,bar_code,0)),""))</f>
        <v/>
      </c>
      <c r="L172" s="30">
        <f>IF(OR(J172="",K172=""),"",J172*K172)</f>
        <v/>
      </c>
      <c r="M172" s="22" t="n"/>
    </row>
    <row r="173">
      <c r="A173" s="22" t="n"/>
      <c r="B173" s="22" t="n"/>
      <c r="C173" s="22" t="n"/>
      <c r="D173" s="22" t="n"/>
      <c r="E173" s="22" t="n"/>
      <c r="F173" s="25" t="n"/>
      <c r="G173" s="25" t="n"/>
      <c r="H173" s="28">
        <f>IF(F173="","",F173*G173)</f>
        <v/>
      </c>
      <c r="I173" s="29" t="n"/>
      <c r="J173" s="30">
        <f>IF(OR(H173="",I173=""),"",H173*I173)</f>
        <v/>
      </c>
      <c r="K173" s="27">
        <f>IF(D173="","",IFERROR(INDEX(bar_kgm,MATCH(C173&amp;D173,bar_code,0)),""))</f>
        <v/>
      </c>
      <c r="L173" s="30">
        <f>IF(OR(J173="",K173=""),"",J173*K173)</f>
        <v/>
      </c>
      <c r="M173" s="22" t="n"/>
    </row>
    <row r="174">
      <c r="A174" s="22" t="n"/>
      <c r="B174" s="22" t="n"/>
      <c r="C174" s="22" t="n"/>
      <c r="D174" s="22" t="n"/>
      <c r="E174" s="22" t="n"/>
      <c r="F174" s="25" t="n"/>
      <c r="G174" s="25" t="n"/>
      <c r="H174" s="28">
        <f>IF(F174="","",F174*G174)</f>
        <v/>
      </c>
      <c r="I174" s="29" t="n"/>
      <c r="J174" s="30">
        <f>IF(OR(H174="",I174=""),"",H174*I174)</f>
        <v/>
      </c>
      <c r="K174" s="27">
        <f>IF(D174="","",IFERROR(INDEX(bar_kgm,MATCH(C174&amp;D174,bar_code,0)),""))</f>
        <v/>
      </c>
      <c r="L174" s="30">
        <f>IF(OR(J174="",K174=""),"",J174*K174)</f>
        <v/>
      </c>
      <c r="M174" s="22" t="n"/>
    </row>
    <row r="175">
      <c r="A175" s="22" t="n"/>
      <c r="B175" s="22" t="n"/>
      <c r="C175" s="22" t="n"/>
      <c r="D175" s="22" t="n"/>
      <c r="E175" s="22" t="n"/>
      <c r="F175" s="25" t="n"/>
      <c r="G175" s="25" t="n"/>
      <c r="H175" s="28">
        <f>IF(F175="","",F175*G175)</f>
        <v/>
      </c>
      <c r="I175" s="29" t="n"/>
      <c r="J175" s="30">
        <f>IF(OR(H175="",I175=""),"",H175*I175)</f>
        <v/>
      </c>
      <c r="K175" s="27">
        <f>IF(D175="","",IFERROR(INDEX(bar_kgm,MATCH(C175&amp;D175,bar_code,0)),""))</f>
        <v/>
      </c>
      <c r="L175" s="30">
        <f>IF(OR(J175="",K175=""),"",J175*K175)</f>
        <v/>
      </c>
      <c r="M175" s="22" t="n"/>
    </row>
    <row r="176">
      <c r="A176" s="22" t="n"/>
      <c r="B176" s="22" t="n"/>
      <c r="C176" s="22" t="n"/>
      <c r="D176" s="22" t="n"/>
      <c r="E176" s="22" t="n"/>
      <c r="F176" s="25" t="n"/>
      <c r="G176" s="25" t="n"/>
      <c r="H176" s="28">
        <f>IF(F176="","",F176*G176)</f>
        <v/>
      </c>
      <c r="I176" s="29" t="n"/>
      <c r="J176" s="30">
        <f>IF(OR(H176="",I176=""),"",H176*I176)</f>
        <v/>
      </c>
      <c r="K176" s="27">
        <f>IF(D176="","",IFERROR(INDEX(bar_kgm,MATCH(C176&amp;D176,bar_code,0)),""))</f>
        <v/>
      </c>
      <c r="L176" s="30">
        <f>IF(OR(J176="",K176=""),"",J176*K176)</f>
        <v/>
      </c>
      <c r="M176" s="22" t="n"/>
    </row>
    <row r="177">
      <c r="A177" s="22" t="n"/>
      <c r="B177" s="22" t="n"/>
      <c r="C177" s="22" t="n"/>
      <c r="D177" s="22" t="n"/>
      <c r="E177" s="22" t="n"/>
      <c r="F177" s="25" t="n"/>
      <c r="G177" s="25" t="n"/>
      <c r="H177" s="28">
        <f>IF(F177="","",F177*G177)</f>
        <v/>
      </c>
      <c r="I177" s="29" t="n"/>
      <c r="J177" s="30">
        <f>IF(OR(H177="",I177=""),"",H177*I177)</f>
        <v/>
      </c>
      <c r="K177" s="27">
        <f>IF(D177="","",IFERROR(INDEX(bar_kgm,MATCH(C177&amp;D177,bar_code,0)),""))</f>
        <v/>
      </c>
      <c r="L177" s="30">
        <f>IF(OR(J177="",K177=""),"",J177*K177)</f>
        <v/>
      </c>
      <c r="M177" s="22" t="n"/>
    </row>
    <row r="178">
      <c r="A178" s="22" t="n"/>
      <c r="B178" s="22" t="n"/>
      <c r="C178" s="22" t="n"/>
      <c r="D178" s="22" t="n"/>
      <c r="E178" s="22" t="n"/>
      <c r="F178" s="25" t="n"/>
      <c r="G178" s="25" t="n"/>
      <c r="H178" s="28">
        <f>IF(F178="","",F178*G178)</f>
        <v/>
      </c>
      <c r="I178" s="29" t="n"/>
      <c r="J178" s="30">
        <f>IF(OR(H178="",I178=""),"",H178*I178)</f>
        <v/>
      </c>
      <c r="K178" s="27">
        <f>IF(D178="","",IFERROR(INDEX(bar_kgm,MATCH(C178&amp;D178,bar_code,0)),""))</f>
        <v/>
      </c>
      <c r="L178" s="30">
        <f>IF(OR(J178="",K178=""),"",J178*K178)</f>
        <v/>
      </c>
      <c r="M178" s="22" t="n"/>
    </row>
    <row r="179">
      <c r="A179" s="22" t="n"/>
      <c r="B179" s="22" t="n"/>
      <c r="C179" s="22" t="n"/>
      <c r="D179" s="22" t="n"/>
      <c r="E179" s="22" t="n"/>
      <c r="F179" s="25" t="n"/>
      <c r="G179" s="25" t="n"/>
      <c r="H179" s="28">
        <f>IF(F179="","",F179*G179)</f>
        <v/>
      </c>
      <c r="I179" s="29" t="n"/>
      <c r="J179" s="30">
        <f>IF(OR(H179="",I179=""),"",H179*I179)</f>
        <v/>
      </c>
      <c r="K179" s="27">
        <f>IF(D179="","",IFERROR(INDEX(bar_kgm,MATCH(C179&amp;D179,bar_code,0)),""))</f>
        <v/>
      </c>
      <c r="L179" s="30">
        <f>IF(OR(J179="",K179=""),"",J179*K179)</f>
        <v/>
      </c>
      <c r="M179" s="22" t="n"/>
    </row>
    <row r="180">
      <c r="A180" s="22" t="n"/>
      <c r="B180" s="22" t="n"/>
      <c r="C180" s="22" t="n"/>
      <c r="D180" s="22" t="n"/>
      <c r="E180" s="22" t="n"/>
      <c r="F180" s="25" t="n"/>
      <c r="G180" s="25" t="n"/>
      <c r="H180" s="28">
        <f>IF(F180="","",F180*G180)</f>
        <v/>
      </c>
      <c r="I180" s="29" t="n"/>
      <c r="J180" s="30">
        <f>IF(OR(H180="",I180=""),"",H180*I180)</f>
        <v/>
      </c>
      <c r="K180" s="27">
        <f>IF(D180="","",IFERROR(INDEX(bar_kgm,MATCH(C180&amp;D180,bar_code,0)),""))</f>
        <v/>
      </c>
      <c r="L180" s="30">
        <f>IF(OR(J180="",K180=""),"",J180*K180)</f>
        <v/>
      </c>
      <c r="M180" s="22" t="n"/>
    </row>
    <row r="181">
      <c r="A181" s="22" t="n"/>
      <c r="B181" s="22" t="n"/>
      <c r="C181" s="22" t="n"/>
      <c r="D181" s="22" t="n"/>
      <c r="E181" s="22" t="n"/>
      <c r="F181" s="25" t="n"/>
      <c r="G181" s="25" t="n"/>
      <c r="H181" s="28">
        <f>IF(F181="","",F181*G181)</f>
        <v/>
      </c>
      <c r="I181" s="29" t="n"/>
      <c r="J181" s="30">
        <f>IF(OR(H181="",I181=""),"",H181*I181)</f>
        <v/>
      </c>
      <c r="K181" s="27">
        <f>IF(D181="","",IFERROR(INDEX(bar_kgm,MATCH(C181&amp;D181,bar_code,0)),""))</f>
        <v/>
      </c>
      <c r="L181" s="30">
        <f>IF(OR(J181="",K181=""),"",J181*K181)</f>
        <v/>
      </c>
      <c r="M181" s="22" t="n"/>
    </row>
    <row r="182">
      <c r="A182" s="22" t="n"/>
      <c r="B182" s="22" t="n"/>
      <c r="C182" s="22" t="n"/>
      <c r="D182" s="22" t="n"/>
      <c r="E182" s="22" t="n"/>
      <c r="F182" s="25" t="n"/>
      <c r="G182" s="25" t="n"/>
      <c r="H182" s="28">
        <f>IF(F182="","",F182*G182)</f>
        <v/>
      </c>
      <c r="I182" s="29" t="n"/>
      <c r="J182" s="30">
        <f>IF(OR(H182="",I182=""),"",H182*I182)</f>
        <v/>
      </c>
      <c r="K182" s="27">
        <f>IF(D182="","",IFERROR(INDEX(bar_kgm,MATCH(C182&amp;D182,bar_code,0)),""))</f>
        <v/>
      </c>
      <c r="L182" s="30">
        <f>IF(OR(J182="",K182=""),"",J182*K182)</f>
        <v/>
      </c>
      <c r="M182" s="22" t="n"/>
    </row>
    <row r="183">
      <c r="A183" s="22" t="n"/>
      <c r="B183" s="22" t="n"/>
      <c r="C183" s="22" t="n"/>
      <c r="D183" s="22" t="n"/>
      <c r="E183" s="22" t="n"/>
      <c r="F183" s="25" t="n"/>
      <c r="G183" s="25" t="n"/>
      <c r="H183" s="28">
        <f>IF(F183="","",F183*G183)</f>
        <v/>
      </c>
      <c r="I183" s="29" t="n"/>
      <c r="J183" s="30">
        <f>IF(OR(H183="",I183=""),"",H183*I183)</f>
        <v/>
      </c>
      <c r="K183" s="27">
        <f>IF(D183="","",IFERROR(INDEX(bar_kgm,MATCH(C183&amp;D183,bar_code,0)),""))</f>
        <v/>
      </c>
      <c r="L183" s="30">
        <f>IF(OR(J183="",K183=""),"",J183*K183)</f>
        <v/>
      </c>
      <c r="M183" s="22" t="n"/>
    </row>
    <row r="184">
      <c r="A184" s="22" t="n"/>
      <c r="B184" s="22" t="n"/>
      <c r="C184" s="22" t="n"/>
      <c r="D184" s="22" t="n"/>
      <c r="E184" s="22" t="n"/>
      <c r="F184" s="25" t="n"/>
      <c r="G184" s="25" t="n"/>
      <c r="H184" s="28">
        <f>IF(F184="","",F184*G184)</f>
        <v/>
      </c>
      <c r="I184" s="29" t="n"/>
      <c r="J184" s="30">
        <f>IF(OR(H184="",I184=""),"",H184*I184)</f>
        <v/>
      </c>
      <c r="K184" s="27">
        <f>IF(D184="","",IFERROR(INDEX(bar_kgm,MATCH(C184&amp;D184,bar_code,0)),""))</f>
        <v/>
      </c>
      <c r="L184" s="30">
        <f>IF(OR(J184="",K184=""),"",J184*K184)</f>
        <v/>
      </c>
      <c r="M184" s="22" t="n"/>
    </row>
    <row r="185">
      <c r="A185" s="22" t="n"/>
      <c r="B185" s="22" t="n"/>
      <c r="C185" s="22" t="n"/>
      <c r="D185" s="22" t="n"/>
      <c r="E185" s="22" t="n"/>
      <c r="F185" s="25" t="n"/>
      <c r="G185" s="25" t="n"/>
      <c r="H185" s="28">
        <f>IF(F185="","",F185*G185)</f>
        <v/>
      </c>
      <c r="I185" s="29" t="n"/>
      <c r="J185" s="30">
        <f>IF(OR(H185="",I185=""),"",H185*I185)</f>
        <v/>
      </c>
      <c r="K185" s="27">
        <f>IF(D185="","",IFERROR(INDEX(bar_kgm,MATCH(C185&amp;D185,bar_code,0)),""))</f>
        <v/>
      </c>
      <c r="L185" s="30">
        <f>IF(OR(J185="",K185=""),"",J185*K185)</f>
        <v/>
      </c>
      <c r="M185" s="22" t="n"/>
    </row>
    <row r="186">
      <c r="A186" s="22" t="n"/>
      <c r="B186" s="22" t="n"/>
      <c r="C186" s="22" t="n"/>
      <c r="D186" s="22" t="n"/>
      <c r="E186" s="22" t="n"/>
      <c r="F186" s="25" t="n"/>
      <c r="G186" s="25" t="n"/>
      <c r="H186" s="28">
        <f>IF(F186="","",F186*G186)</f>
        <v/>
      </c>
      <c r="I186" s="29" t="n"/>
      <c r="J186" s="30">
        <f>IF(OR(H186="",I186=""),"",H186*I186)</f>
        <v/>
      </c>
      <c r="K186" s="27">
        <f>IF(D186="","",IFERROR(INDEX(bar_kgm,MATCH(C186&amp;D186,bar_code,0)),""))</f>
        <v/>
      </c>
      <c r="L186" s="30">
        <f>IF(OR(J186="",K186=""),"",J186*K186)</f>
        <v/>
      </c>
      <c r="M186" s="22" t="n"/>
    </row>
    <row r="187">
      <c r="A187" s="22" t="n"/>
      <c r="B187" s="22" t="n"/>
      <c r="C187" s="22" t="n"/>
      <c r="D187" s="22" t="n"/>
      <c r="E187" s="22" t="n"/>
      <c r="F187" s="25" t="n"/>
      <c r="G187" s="25" t="n"/>
      <c r="H187" s="28">
        <f>IF(F187="","",F187*G187)</f>
        <v/>
      </c>
      <c r="I187" s="29" t="n"/>
      <c r="J187" s="30">
        <f>IF(OR(H187="",I187=""),"",H187*I187)</f>
        <v/>
      </c>
      <c r="K187" s="27">
        <f>IF(D187="","",IFERROR(INDEX(bar_kgm,MATCH(C187&amp;D187,bar_code,0)),""))</f>
        <v/>
      </c>
      <c r="L187" s="30">
        <f>IF(OR(J187="",K187=""),"",J187*K187)</f>
        <v/>
      </c>
      <c r="M187" s="22" t="n"/>
    </row>
    <row r="188">
      <c r="A188" s="22" t="n"/>
      <c r="B188" s="22" t="n"/>
      <c r="C188" s="22" t="n"/>
      <c r="D188" s="22" t="n"/>
      <c r="E188" s="22" t="n"/>
      <c r="F188" s="25" t="n"/>
      <c r="G188" s="25" t="n"/>
      <c r="H188" s="28">
        <f>IF(F188="","",F188*G188)</f>
        <v/>
      </c>
      <c r="I188" s="29" t="n"/>
      <c r="J188" s="30">
        <f>IF(OR(H188="",I188=""),"",H188*I188)</f>
        <v/>
      </c>
      <c r="K188" s="27">
        <f>IF(D188="","",IFERROR(INDEX(bar_kgm,MATCH(C188&amp;D188,bar_code,0)),""))</f>
        <v/>
      </c>
      <c r="L188" s="30">
        <f>IF(OR(J188="",K188=""),"",J188*K188)</f>
        <v/>
      </c>
      <c r="M188" s="22" t="n"/>
    </row>
    <row r="189">
      <c r="A189" s="22" t="n"/>
      <c r="B189" s="22" t="n"/>
      <c r="C189" s="22" t="n"/>
      <c r="D189" s="22" t="n"/>
      <c r="E189" s="22" t="n"/>
      <c r="F189" s="25" t="n"/>
      <c r="G189" s="25" t="n"/>
      <c r="H189" s="28">
        <f>IF(F189="","",F189*G189)</f>
        <v/>
      </c>
      <c r="I189" s="29" t="n"/>
      <c r="J189" s="30">
        <f>IF(OR(H189="",I189=""),"",H189*I189)</f>
        <v/>
      </c>
      <c r="K189" s="27">
        <f>IF(D189="","",IFERROR(INDEX(bar_kgm,MATCH(C189&amp;D189,bar_code,0)),""))</f>
        <v/>
      </c>
      <c r="L189" s="30">
        <f>IF(OR(J189="",K189=""),"",J189*K189)</f>
        <v/>
      </c>
      <c r="M189" s="22" t="n"/>
    </row>
    <row r="190">
      <c r="A190" s="22" t="n"/>
      <c r="B190" s="22" t="n"/>
      <c r="C190" s="22" t="n"/>
      <c r="D190" s="22" t="n"/>
      <c r="E190" s="22" t="n"/>
      <c r="F190" s="25" t="n"/>
      <c r="G190" s="25" t="n"/>
      <c r="H190" s="28">
        <f>IF(F190="","",F190*G190)</f>
        <v/>
      </c>
      <c r="I190" s="29" t="n"/>
      <c r="J190" s="30">
        <f>IF(OR(H190="",I190=""),"",H190*I190)</f>
        <v/>
      </c>
      <c r="K190" s="27">
        <f>IF(D190="","",IFERROR(INDEX(bar_kgm,MATCH(C190&amp;D190,bar_code,0)),""))</f>
        <v/>
      </c>
      <c r="L190" s="30">
        <f>IF(OR(J190="",K190=""),"",J190*K190)</f>
        <v/>
      </c>
      <c r="M190" s="22" t="n"/>
    </row>
    <row r="191">
      <c r="A191" s="22" t="n"/>
      <c r="B191" s="22" t="n"/>
      <c r="C191" s="22" t="n"/>
      <c r="D191" s="22" t="n"/>
      <c r="E191" s="22" t="n"/>
      <c r="F191" s="25" t="n"/>
      <c r="G191" s="25" t="n"/>
      <c r="H191" s="28">
        <f>IF(F191="","",F191*G191)</f>
        <v/>
      </c>
      <c r="I191" s="29" t="n"/>
      <c r="J191" s="30">
        <f>IF(OR(H191="",I191=""),"",H191*I191)</f>
        <v/>
      </c>
      <c r="K191" s="27">
        <f>IF(D191="","",IFERROR(INDEX(bar_kgm,MATCH(C191&amp;D191,bar_code,0)),""))</f>
        <v/>
      </c>
      <c r="L191" s="30">
        <f>IF(OR(J191="",K191=""),"",J191*K191)</f>
        <v/>
      </c>
      <c r="M191" s="22" t="n"/>
    </row>
    <row r="192">
      <c r="A192" s="22" t="n"/>
      <c r="B192" s="22" t="n"/>
      <c r="C192" s="22" t="n"/>
      <c r="D192" s="22" t="n"/>
      <c r="E192" s="22" t="n"/>
      <c r="F192" s="25" t="n"/>
      <c r="G192" s="25" t="n"/>
      <c r="H192" s="28">
        <f>IF(F192="","",F192*G192)</f>
        <v/>
      </c>
      <c r="I192" s="29" t="n"/>
      <c r="J192" s="30">
        <f>IF(OR(H192="",I192=""),"",H192*I192)</f>
        <v/>
      </c>
      <c r="K192" s="27">
        <f>IF(D192="","",IFERROR(INDEX(bar_kgm,MATCH(C192&amp;D192,bar_code,0)),""))</f>
        <v/>
      </c>
      <c r="L192" s="30">
        <f>IF(OR(J192="",K192=""),"",J192*K192)</f>
        <v/>
      </c>
      <c r="M192" s="22" t="n"/>
    </row>
    <row r="193">
      <c r="A193" s="22" t="n"/>
      <c r="B193" s="22" t="n"/>
      <c r="C193" s="22" t="n"/>
      <c r="D193" s="22" t="n"/>
      <c r="E193" s="22" t="n"/>
      <c r="F193" s="25" t="n"/>
      <c r="G193" s="25" t="n"/>
      <c r="H193" s="28">
        <f>IF(F193="","",F193*G193)</f>
        <v/>
      </c>
      <c r="I193" s="29" t="n"/>
      <c r="J193" s="30">
        <f>IF(OR(H193="",I193=""),"",H193*I193)</f>
        <v/>
      </c>
      <c r="K193" s="27">
        <f>IF(D193="","",IFERROR(INDEX(bar_kgm,MATCH(C193&amp;D193,bar_code,0)),""))</f>
        <v/>
      </c>
      <c r="L193" s="30">
        <f>IF(OR(J193="",K193=""),"",J193*K193)</f>
        <v/>
      </c>
      <c r="M193" s="22" t="n"/>
    </row>
    <row r="194">
      <c r="A194" s="22" t="n"/>
      <c r="B194" s="22" t="n"/>
      <c r="C194" s="22" t="n"/>
      <c r="D194" s="22" t="n"/>
      <c r="E194" s="22" t="n"/>
      <c r="F194" s="25" t="n"/>
      <c r="G194" s="25" t="n"/>
      <c r="H194" s="28">
        <f>IF(F194="","",F194*G194)</f>
        <v/>
      </c>
      <c r="I194" s="29" t="n"/>
      <c r="J194" s="30">
        <f>IF(OR(H194="",I194=""),"",H194*I194)</f>
        <v/>
      </c>
      <c r="K194" s="27">
        <f>IF(D194="","",IFERROR(INDEX(bar_kgm,MATCH(C194&amp;D194,bar_code,0)),""))</f>
        <v/>
      </c>
      <c r="L194" s="30">
        <f>IF(OR(J194="",K194=""),"",J194*K194)</f>
        <v/>
      </c>
      <c r="M194" s="22" t="n"/>
    </row>
    <row r="195">
      <c r="A195" s="22" t="n"/>
      <c r="B195" s="22" t="n"/>
      <c r="C195" s="22" t="n"/>
      <c r="D195" s="22" t="n"/>
      <c r="E195" s="22" t="n"/>
      <c r="F195" s="25" t="n"/>
      <c r="G195" s="25" t="n"/>
      <c r="H195" s="28">
        <f>IF(F195="","",F195*G195)</f>
        <v/>
      </c>
      <c r="I195" s="29" t="n"/>
      <c r="J195" s="30">
        <f>IF(OR(H195="",I195=""),"",H195*I195)</f>
        <v/>
      </c>
      <c r="K195" s="27">
        <f>IF(D195="","",IFERROR(INDEX(bar_kgm,MATCH(C195&amp;D195,bar_code,0)),""))</f>
        <v/>
      </c>
      <c r="L195" s="30">
        <f>IF(OR(J195="",K195=""),"",J195*K195)</f>
        <v/>
      </c>
      <c r="M195" s="22" t="n"/>
    </row>
    <row r="196">
      <c r="A196" s="22" t="n"/>
      <c r="B196" s="22" t="n"/>
      <c r="C196" s="22" t="n"/>
      <c r="D196" s="22" t="n"/>
      <c r="E196" s="22" t="n"/>
      <c r="F196" s="25" t="n"/>
      <c r="G196" s="25" t="n"/>
      <c r="H196" s="28">
        <f>IF(F196="","",F196*G196)</f>
        <v/>
      </c>
      <c r="I196" s="29" t="n"/>
      <c r="J196" s="30">
        <f>IF(OR(H196="",I196=""),"",H196*I196)</f>
        <v/>
      </c>
      <c r="K196" s="27">
        <f>IF(D196="","",IFERROR(INDEX(bar_kgm,MATCH(C196&amp;D196,bar_code,0)),""))</f>
        <v/>
      </c>
      <c r="L196" s="30">
        <f>IF(OR(J196="",K196=""),"",J196*K196)</f>
        <v/>
      </c>
      <c r="M196" s="22" t="n"/>
    </row>
    <row r="197">
      <c r="A197" s="22" t="n"/>
      <c r="B197" s="22" t="n"/>
      <c r="C197" s="22" t="n"/>
      <c r="D197" s="22" t="n"/>
      <c r="E197" s="22" t="n"/>
      <c r="F197" s="25" t="n"/>
      <c r="G197" s="25" t="n"/>
      <c r="H197" s="28">
        <f>IF(F197="","",F197*G197)</f>
        <v/>
      </c>
      <c r="I197" s="29" t="n"/>
      <c r="J197" s="30">
        <f>IF(OR(H197="",I197=""),"",H197*I197)</f>
        <v/>
      </c>
      <c r="K197" s="27">
        <f>IF(D197="","",IFERROR(INDEX(bar_kgm,MATCH(C197&amp;D197,bar_code,0)),""))</f>
        <v/>
      </c>
      <c r="L197" s="30">
        <f>IF(OR(J197="",K197=""),"",J197*K197)</f>
        <v/>
      </c>
      <c r="M197" s="22" t="n"/>
    </row>
    <row r="198">
      <c r="A198" s="22" t="n"/>
      <c r="B198" s="22" t="n"/>
      <c r="C198" s="22" t="n"/>
      <c r="D198" s="22" t="n"/>
      <c r="E198" s="22" t="n"/>
      <c r="F198" s="25" t="n"/>
      <c r="G198" s="25" t="n"/>
      <c r="H198" s="28">
        <f>IF(F198="","",F198*G198)</f>
        <v/>
      </c>
      <c r="I198" s="29" t="n"/>
      <c r="J198" s="30">
        <f>IF(OR(H198="",I198=""),"",H198*I198)</f>
        <v/>
      </c>
      <c r="K198" s="27">
        <f>IF(D198="","",IFERROR(INDEX(bar_kgm,MATCH(C198&amp;D198,bar_code,0)),""))</f>
        <v/>
      </c>
      <c r="L198" s="30">
        <f>IF(OR(J198="",K198=""),"",J198*K198)</f>
        <v/>
      </c>
      <c r="M198" s="22" t="n"/>
    </row>
    <row r="199">
      <c r="A199" s="22" t="n"/>
      <c r="B199" s="22" t="n"/>
      <c r="C199" s="22" t="n"/>
      <c r="D199" s="22" t="n"/>
      <c r="E199" s="22" t="n"/>
      <c r="F199" s="25" t="n"/>
      <c r="G199" s="25" t="n"/>
      <c r="H199" s="28">
        <f>IF(F199="","",F199*G199)</f>
        <v/>
      </c>
      <c r="I199" s="29" t="n"/>
      <c r="J199" s="30">
        <f>IF(OR(H199="",I199=""),"",H199*I199)</f>
        <v/>
      </c>
      <c r="K199" s="27">
        <f>IF(D199="","",IFERROR(INDEX(bar_kgm,MATCH(C199&amp;D199,bar_code,0)),""))</f>
        <v/>
      </c>
      <c r="L199" s="30">
        <f>IF(OR(J199="",K199=""),"",J199*K199)</f>
        <v/>
      </c>
      <c r="M199" s="22" t="n"/>
    </row>
    <row r="200">
      <c r="A200" s="22" t="n"/>
      <c r="B200" s="22" t="n"/>
      <c r="C200" s="22" t="n"/>
      <c r="D200" s="22" t="n"/>
      <c r="E200" s="22" t="n"/>
      <c r="F200" s="25" t="n"/>
      <c r="G200" s="25" t="n"/>
      <c r="H200" s="28">
        <f>IF(F200="","",F200*G200)</f>
        <v/>
      </c>
      <c r="I200" s="29" t="n"/>
      <c r="J200" s="30">
        <f>IF(OR(H200="",I200=""),"",H200*I200)</f>
        <v/>
      </c>
      <c r="K200" s="27">
        <f>IF(D200="","",IFERROR(INDEX(bar_kgm,MATCH(C200&amp;D200,bar_code,0)),""))</f>
        <v/>
      </c>
      <c r="L200" s="30">
        <f>IF(OR(J200="",K200=""),"",J200*K200)</f>
        <v/>
      </c>
      <c r="M200" s="22" t="n"/>
    </row>
    <row r="201">
      <c r="A201" s="22" t="n"/>
      <c r="B201" s="22" t="n"/>
      <c r="C201" s="22" t="n"/>
      <c r="D201" s="22" t="n"/>
      <c r="E201" s="22" t="n"/>
      <c r="F201" s="25" t="n"/>
      <c r="G201" s="25" t="n"/>
      <c r="H201" s="28">
        <f>IF(F201="","",F201*G201)</f>
        <v/>
      </c>
      <c r="I201" s="29" t="n"/>
      <c r="J201" s="30">
        <f>IF(OR(H201="",I201=""),"",H201*I201)</f>
        <v/>
      </c>
      <c r="K201" s="27">
        <f>IF(D201="","",IFERROR(INDEX(bar_kgm,MATCH(C201&amp;D201,bar_code,0)),""))</f>
        <v/>
      </c>
      <c r="L201" s="30">
        <f>IF(OR(J201="",K201=""),"",J201*K201)</f>
        <v/>
      </c>
      <c r="M201" s="22" t="n"/>
    </row>
    <row r="202">
      <c r="A202" s="22" t="n"/>
      <c r="B202" s="22" t="n"/>
      <c r="C202" s="22" t="n"/>
      <c r="D202" s="22" t="n"/>
      <c r="E202" s="22" t="n"/>
      <c r="F202" s="25" t="n"/>
      <c r="G202" s="25" t="n"/>
      <c r="H202" s="28">
        <f>IF(F202="","",F202*G202)</f>
        <v/>
      </c>
      <c r="I202" s="29" t="n"/>
      <c r="J202" s="30">
        <f>IF(OR(H202="",I202=""),"",H202*I202)</f>
        <v/>
      </c>
      <c r="K202" s="27">
        <f>IF(D202="","",IFERROR(INDEX(bar_kgm,MATCH(C202&amp;D202,bar_code,0)),""))</f>
        <v/>
      </c>
      <c r="L202" s="30">
        <f>IF(OR(J202="",K202=""),"",J202*K202)</f>
        <v/>
      </c>
      <c r="M202" s="22" t="n"/>
    </row>
    <row r="203">
      <c r="A203" s="22" t="n"/>
      <c r="B203" s="22" t="n"/>
      <c r="C203" s="22" t="n"/>
      <c r="D203" s="22" t="n"/>
      <c r="E203" s="22" t="n"/>
      <c r="F203" s="25" t="n"/>
      <c r="G203" s="25" t="n"/>
      <c r="H203" s="28">
        <f>IF(F203="","",F203*G203)</f>
        <v/>
      </c>
      <c r="I203" s="29" t="n"/>
      <c r="J203" s="30">
        <f>IF(OR(H203="",I203=""),"",H203*I203)</f>
        <v/>
      </c>
      <c r="K203" s="27">
        <f>IF(D203="","",IFERROR(INDEX(bar_kgm,MATCH(C203&amp;D203,bar_code,0)),""))</f>
        <v/>
      </c>
      <c r="L203" s="30">
        <f>IF(OR(J203="",K203=""),"",J203*K203)</f>
        <v/>
      </c>
      <c r="M203" s="22" t="n"/>
    </row>
    <row r="204">
      <c r="A204" s="22" t="n"/>
      <c r="B204" s="22" t="n"/>
      <c r="C204" s="22" t="n"/>
      <c r="D204" s="22" t="n"/>
      <c r="E204" s="22" t="n"/>
      <c r="F204" s="25" t="n"/>
      <c r="G204" s="25" t="n"/>
      <c r="H204" s="28">
        <f>IF(F204="","",F204*G204)</f>
        <v/>
      </c>
      <c r="I204" s="29" t="n"/>
      <c r="J204" s="30">
        <f>IF(OR(H204="",I204=""),"",H204*I204)</f>
        <v/>
      </c>
      <c r="K204" s="27">
        <f>IF(D204="","",IFERROR(INDEX(bar_kgm,MATCH(C204&amp;D204,bar_code,0)),""))</f>
        <v/>
      </c>
      <c r="L204" s="30">
        <f>IF(OR(J204="",K204=""),"",J204*K204)</f>
        <v/>
      </c>
      <c r="M204" s="22" t="n"/>
    </row>
    <row r="205">
      <c r="A205" s="22" t="n"/>
      <c r="B205" s="22" t="n"/>
      <c r="C205" s="22" t="n"/>
      <c r="D205" s="22" t="n"/>
      <c r="E205" s="22" t="n"/>
      <c r="F205" s="25" t="n"/>
      <c r="G205" s="25" t="n"/>
      <c r="H205" s="28">
        <f>IF(F205="","",F205*G205)</f>
        <v/>
      </c>
      <c r="I205" s="29" t="n"/>
      <c r="J205" s="30">
        <f>IF(OR(H205="",I205=""),"",H205*I205)</f>
        <v/>
      </c>
      <c r="K205" s="27">
        <f>IF(D205="","",IFERROR(INDEX(bar_kgm,MATCH(C205&amp;D205,bar_code,0)),""))</f>
        <v/>
      </c>
      <c r="L205" s="30">
        <f>IF(OR(J205="",K205=""),"",J205*K205)</f>
        <v/>
      </c>
      <c r="M205" s="22" t="n"/>
    </row>
    <row r="206">
      <c r="A206" s="22" t="n"/>
      <c r="B206" s="22" t="n"/>
      <c r="C206" s="22" t="n"/>
      <c r="D206" s="22" t="n"/>
      <c r="E206" s="22" t="n"/>
      <c r="F206" s="25" t="n"/>
      <c r="G206" s="25" t="n"/>
      <c r="H206" s="28">
        <f>IF(F206="","",F206*G206)</f>
        <v/>
      </c>
      <c r="I206" s="29" t="n"/>
      <c r="J206" s="30">
        <f>IF(OR(H206="",I206=""),"",H206*I206)</f>
        <v/>
      </c>
      <c r="K206" s="27">
        <f>IF(D206="","",IFERROR(INDEX(bar_kgm,MATCH(C206&amp;D206,bar_code,0)),""))</f>
        <v/>
      </c>
      <c r="L206" s="30">
        <f>IF(OR(J206="",K206=""),"",J206*K206)</f>
        <v/>
      </c>
      <c r="M206" s="22" t="n"/>
    </row>
    <row r="207">
      <c r="A207" s="22" t="n"/>
      <c r="B207" s="22" t="n"/>
      <c r="C207" s="22" t="n"/>
      <c r="D207" s="22" t="n"/>
      <c r="E207" s="22" t="n"/>
      <c r="F207" s="25" t="n"/>
      <c r="G207" s="25" t="n"/>
      <c r="H207" s="28">
        <f>IF(F207="","",F207*G207)</f>
        <v/>
      </c>
      <c r="I207" s="29" t="n"/>
      <c r="J207" s="30">
        <f>IF(OR(H207="",I207=""),"",H207*I207)</f>
        <v/>
      </c>
      <c r="K207" s="27">
        <f>IF(D207="","",IFERROR(INDEX(bar_kgm,MATCH(C207&amp;D207,bar_code,0)),""))</f>
        <v/>
      </c>
      <c r="L207" s="30">
        <f>IF(OR(J207="",K207=""),"",J207*K207)</f>
        <v/>
      </c>
      <c r="M207" s="22" t="n"/>
    </row>
    <row r="208">
      <c r="A208" s="22" t="n"/>
      <c r="B208" s="22" t="n"/>
      <c r="C208" s="22" t="n"/>
      <c r="D208" s="22" t="n"/>
      <c r="E208" s="22" t="n"/>
      <c r="F208" s="25" t="n"/>
      <c r="G208" s="25" t="n"/>
      <c r="H208" s="28">
        <f>IF(F208="","",F208*G208)</f>
        <v/>
      </c>
      <c r="I208" s="29" t="n"/>
      <c r="J208" s="30">
        <f>IF(OR(H208="",I208=""),"",H208*I208)</f>
        <v/>
      </c>
      <c r="K208" s="27">
        <f>IF(D208="","",IFERROR(INDEX(bar_kgm,MATCH(C208&amp;D208,bar_code,0)),""))</f>
        <v/>
      </c>
      <c r="L208" s="30">
        <f>IF(OR(J208="",K208=""),"",J208*K208)</f>
        <v/>
      </c>
      <c r="M208" s="22" t="n"/>
    </row>
    <row r="209">
      <c r="A209" s="22" t="n"/>
      <c r="B209" s="22" t="n"/>
      <c r="C209" s="22" t="n"/>
      <c r="D209" s="22" t="n"/>
      <c r="E209" s="22" t="n"/>
      <c r="F209" s="25" t="n"/>
      <c r="G209" s="25" t="n"/>
      <c r="H209" s="28">
        <f>IF(F209="","",F209*G209)</f>
        <v/>
      </c>
      <c r="I209" s="29" t="n"/>
      <c r="J209" s="30">
        <f>IF(OR(H209="",I209=""),"",H209*I209)</f>
        <v/>
      </c>
      <c r="K209" s="27">
        <f>IF(D209="","",IFERROR(INDEX(bar_kgm,MATCH(C209&amp;D209,bar_code,0)),""))</f>
        <v/>
      </c>
      <c r="L209" s="30">
        <f>IF(OR(J209="",K209=""),"",J209*K209)</f>
        <v/>
      </c>
      <c r="M209" s="22" t="n"/>
    </row>
    <row r="210">
      <c r="A210" s="22" t="n"/>
      <c r="B210" s="22" t="n"/>
      <c r="C210" s="22" t="n"/>
      <c r="D210" s="22" t="n"/>
      <c r="E210" s="22" t="n"/>
      <c r="F210" s="25" t="n"/>
      <c r="G210" s="25" t="n"/>
      <c r="H210" s="28">
        <f>IF(F210="","",F210*G210)</f>
        <v/>
      </c>
      <c r="I210" s="29" t="n"/>
      <c r="J210" s="30">
        <f>IF(OR(H210="",I210=""),"",H210*I210)</f>
        <v/>
      </c>
      <c r="K210" s="27">
        <f>IF(D210="","",IFERROR(INDEX(bar_kgm,MATCH(C210&amp;D210,bar_code,0)),""))</f>
        <v/>
      </c>
      <c r="L210" s="30">
        <f>IF(OR(J210="",K210=""),"",J210*K210)</f>
        <v/>
      </c>
      <c r="M210" s="22" t="n"/>
    </row>
    <row r="211">
      <c r="A211" s="22" t="n"/>
      <c r="B211" s="22" t="n"/>
      <c r="C211" s="22" t="n"/>
      <c r="D211" s="22" t="n"/>
      <c r="E211" s="22" t="n"/>
      <c r="F211" s="25" t="n"/>
      <c r="G211" s="25" t="n"/>
      <c r="H211" s="28">
        <f>IF(F211="","",F211*G211)</f>
        <v/>
      </c>
      <c r="I211" s="29" t="n"/>
      <c r="J211" s="30">
        <f>IF(OR(H211="",I211=""),"",H211*I211)</f>
        <v/>
      </c>
      <c r="K211" s="27">
        <f>IF(D211="","",IFERROR(INDEX(bar_kgm,MATCH(C211&amp;D211,bar_code,0)),""))</f>
        <v/>
      </c>
      <c r="L211" s="30">
        <f>IF(OR(J211="",K211=""),"",J211*K211)</f>
        <v/>
      </c>
      <c r="M211" s="22" t="n"/>
    </row>
    <row r="212">
      <c r="A212" s="22" t="n"/>
      <c r="B212" s="22" t="n"/>
      <c r="C212" s="22" t="n"/>
      <c r="D212" s="22" t="n"/>
      <c r="E212" s="22" t="n"/>
      <c r="F212" s="25" t="n"/>
      <c r="G212" s="25" t="n"/>
      <c r="H212" s="28">
        <f>IF(F212="","",F212*G212)</f>
        <v/>
      </c>
      <c r="I212" s="29" t="n"/>
      <c r="J212" s="30">
        <f>IF(OR(H212="",I212=""),"",H212*I212)</f>
        <v/>
      </c>
      <c r="K212" s="27">
        <f>IF(D212="","",IFERROR(INDEX(bar_kgm,MATCH(C212&amp;D212,bar_code,0)),""))</f>
        <v/>
      </c>
      <c r="L212" s="30">
        <f>IF(OR(J212="",K212=""),"",J212*K212)</f>
        <v/>
      </c>
      <c r="M212" s="22" t="n"/>
    </row>
    <row r="213">
      <c r="A213" s="22" t="n"/>
      <c r="B213" s="22" t="n"/>
      <c r="C213" s="22" t="n"/>
      <c r="D213" s="22" t="n"/>
      <c r="E213" s="22" t="n"/>
      <c r="F213" s="25" t="n"/>
      <c r="G213" s="25" t="n"/>
      <c r="H213" s="28">
        <f>IF(F213="","",F213*G213)</f>
        <v/>
      </c>
      <c r="I213" s="29" t="n"/>
      <c r="J213" s="30">
        <f>IF(OR(H213="",I213=""),"",H213*I213)</f>
        <v/>
      </c>
      <c r="K213" s="27">
        <f>IF(D213="","",IFERROR(INDEX(bar_kgm,MATCH(C213&amp;D213,bar_code,0)),""))</f>
        <v/>
      </c>
      <c r="L213" s="30">
        <f>IF(OR(J213="",K213=""),"",J213*K213)</f>
        <v/>
      </c>
      <c r="M213" s="22" t="n"/>
    </row>
    <row r="214">
      <c r="A214" s="22" t="n"/>
      <c r="B214" s="22" t="n"/>
      <c r="C214" s="22" t="n"/>
      <c r="D214" s="22" t="n"/>
      <c r="E214" s="22" t="n"/>
      <c r="F214" s="25" t="n"/>
      <c r="G214" s="25" t="n"/>
      <c r="H214" s="28">
        <f>IF(F214="","",F214*G214)</f>
        <v/>
      </c>
      <c r="I214" s="29" t="n"/>
      <c r="J214" s="30">
        <f>IF(OR(H214="",I214=""),"",H214*I214)</f>
        <v/>
      </c>
      <c r="K214" s="27">
        <f>IF(D214="","",IFERROR(INDEX(bar_kgm,MATCH(C214&amp;D214,bar_code,0)),""))</f>
        <v/>
      </c>
      <c r="L214" s="30">
        <f>IF(OR(J214="",K214=""),"",J214*K214)</f>
        <v/>
      </c>
      <c r="M214" s="22" t="n"/>
    </row>
    <row r="215">
      <c r="A215" s="22" t="n"/>
      <c r="B215" s="22" t="n"/>
      <c r="C215" s="22" t="n"/>
      <c r="D215" s="22" t="n"/>
      <c r="E215" s="22" t="n"/>
      <c r="F215" s="25" t="n"/>
      <c r="G215" s="25" t="n"/>
      <c r="H215" s="28">
        <f>IF(F215="","",F215*G215)</f>
        <v/>
      </c>
      <c r="I215" s="29" t="n"/>
      <c r="J215" s="30">
        <f>IF(OR(H215="",I215=""),"",H215*I215)</f>
        <v/>
      </c>
      <c r="K215" s="27">
        <f>IF(D215="","",IFERROR(INDEX(bar_kgm,MATCH(C215&amp;D215,bar_code,0)),""))</f>
        <v/>
      </c>
      <c r="L215" s="30">
        <f>IF(OR(J215="",K215=""),"",J215*K215)</f>
        <v/>
      </c>
      <c r="M215" s="22" t="n"/>
    </row>
    <row r="216">
      <c r="A216" s="22" t="n"/>
      <c r="B216" s="22" t="n"/>
      <c r="C216" s="22" t="n"/>
      <c r="D216" s="22" t="n"/>
      <c r="E216" s="22" t="n"/>
      <c r="F216" s="25" t="n"/>
      <c r="G216" s="25" t="n"/>
      <c r="H216" s="28">
        <f>IF(F216="","",F216*G216)</f>
        <v/>
      </c>
      <c r="I216" s="29" t="n"/>
      <c r="J216" s="30">
        <f>IF(OR(H216="",I216=""),"",H216*I216)</f>
        <v/>
      </c>
      <c r="K216" s="27">
        <f>IF(D216="","",IFERROR(INDEX(bar_kgm,MATCH(C216&amp;D216,bar_code,0)),""))</f>
        <v/>
      </c>
      <c r="L216" s="30">
        <f>IF(OR(J216="",K216=""),"",J216*K216)</f>
        <v/>
      </c>
      <c r="M216" s="22" t="n"/>
    </row>
    <row r="217">
      <c r="A217" s="22" t="n"/>
      <c r="B217" s="22" t="n"/>
      <c r="C217" s="22" t="n"/>
      <c r="D217" s="22" t="n"/>
      <c r="E217" s="22" t="n"/>
      <c r="F217" s="25" t="n"/>
      <c r="G217" s="25" t="n"/>
      <c r="H217" s="28">
        <f>IF(F217="","",F217*G217)</f>
        <v/>
      </c>
      <c r="I217" s="29" t="n"/>
      <c r="J217" s="30">
        <f>IF(OR(H217="",I217=""),"",H217*I217)</f>
        <v/>
      </c>
      <c r="K217" s="27">
        <f>IF(D217="","",IFERROR(INDEX(bar_kgm,MATCH(C217&amp;D217,bar_code,0)),""))</f>
        <v/>
      </c>
      <c r="L217" s="30">
        <f>IF(OR(J217="",K217=""),"",J217*K217)</f>
        <v/>
      </c>
      <c r="M217" s="22" t="n"/>
    </row>
    <row r="218">
      <c r="A218" s="22" t="n"/>
      <c r="B218" s="22" t="n"/>
      <c r="C218" s="22" t="n"/>
      <c r="D218" s="22" t="n"/>
      <c r="E218" s="22" t="n"/>
      <c r="F218" s="25" t="n"/>
      <c r="G218" s="25" t="n"/>
      <c r="H218" s="28">
        <f>IF(F218="","",F218*G218)</f>
        <v/>
      </c>
      <c r="I218" s="29" t="n"/>
      <c r="J218" s="30">
        <f>IF(OR(H218="",I218=""),"",H218*I218)</f>
        <v/>
      </c>
      <c r="K218" s="27">
        <f>IF(D218="","",IFERROR(INDEX(bar_kgm,MATCH(C218&amp;D218,bar_code,0)),""))</f>
        <v/>
      </c>
      <c r="L218" s="30">
        <f>IF(OR(J218="",K218=""),"",J218*K218)</f>
        <v/>
      </c>
      <c r="M218" s="22" t="n"/>
    </row>
    <row r="219">
      <c r="A219" s="22" t="n"/>
      <c r="B219" s="22" t="n"/>
      <c r="C219" s="22" t="n"/>
      <c r="D219" s="22" t="n"/>
      <c r="E219" s="22" t="n"/>
      <c r="F219" s="25" t="n"/>
      <c r="G219" s="25" t="n"/>
      <c r="H219" s="28">
        <f>IF(F219="","",F219*G219)</f>
        <v/>
      </c>
      <c r="I219" s="29" t="n"/>
      <c r="J219" s="30">
        <f>IF(OR(H219="",I219=""),"",H219*I219)</f>
        <v/>
      </c>
      <c r="K219" s="27">
        <f>IF(D219="","",IFERROR(INDEX(bar_kgm,MATCH(C219&amp;D219,bar_code,0)),""))</f>
        <v/>
      </c>
      <c r="L219" s="30">
        <f>IF(OR(J219="",K219=""),"",J219*K219)</f>
        <v/>
      </c>
      <c r="M219" s="22" t="n"/>
    </row>
    <row r="220">
      <c r="A220" s="22" t="n"/>
      <c r="B220" s="22" t="n"/>
      <c r="C220" s="22" t="n"/>
      <c r="D220" s="22" t="n"/>
      <c r="E220" s="22" t="n"/>
      <c r="F220" s="25" t="n"/>
      <c r="G220" s="25" t="n"/>
      <c r="H220" s="28">
        <f>IF(F220="","",F220*G220)</f>
        <v/>
      </c>
      <c r="I220" s="29" t="n"/>
      <c r="J220" s="30">
        <f>IF(OR(H220="",I220=""),"",H220*I220)</f>
        <v/>
      </c>
      <c r="K220" s="27">
        <f>IF(D220="","",IFERROR(INDEX(bar_kgm,MATCH(C220&amp;D220,bar_code,0)),""))</f>
        <v/>
      </c>
      <c r="L220" s="30">
        <f>IF(OR(J220="",K220=""),"",J220*K220)</f>
        <v/>
      </c>
      <c r="M220" s="22" t="n"/>
    </row>
    <row r="221">
      <c r="A221" s="22" t="n"/>
      <c r="B221" s="22" t="n"/>
      <c r="C221" s="22" t="n"/>
      <c r="D221" s="22" t="n"/>
      <c r="E221" s="22" t="n"/>
      <c r="F221" s="25" t="n"/>
      <c r="G221" s="25" t="n"/>
      <c r="H221" s="28">
        <f>IF(F221="","",F221*G221)</f>
        <v/>
      </c>
      <c r="I221" s="29" t="n"/>
      <c r="J221" s="30">
        <f>IF(OR(H221="",I221=""),"",H221*I221)</f>
        <v/>
      </c>
      <c r="K221" s="27">
        <f>IF(D221="","",IFERROR(INDEX(bar_kgm,MATCH(C221&amp;D221,bar_code,0)),""))</f>
        <v/>
      </c>
      <c r="L221" s="30">
        <f>IF(OR(J221="",K221=""),"",J221*K221)</f>
        <v/>
      </c>
      <c r="M221" s="22" t="n"/>
    </row>
    <row r="222">
      <c r="A222" s="22" t="n"/>
      <c r="B222" s="22" t="n"/>
      <c r="C222" s="22" t="n"/>
      <c r="D222" s="22" t="n"/>
      <c r="E222" s="22" t="n"/>
      <c r="F222" s="25" t="n"/>
      <c r="G222" s="25" t="n"/>
      <c r="H222" s="28">
        <f>IF(F222="","",F222*G222)</f>
        <v/>
      </c>
      <c r="I222" s="29" t="n"/>
      <c r="J222" s="30">
        <f>IF(OR(H222="",I222=""),"",H222*I222)</f>
        <v/>
      </c>
      <c r="K222" s="27">
        <f>IF(D222="","",IFERROR(INDEX(bar_kgm,MATCH(C222&amp;D222,bar_code,0)),""))</f>
        <v/>
      </c>
      <c r="L222" s="30">
        <f>IF(OR(J222="",K222=""),"",J222*K222)</f>
        <v/>
      </c>
      <c r="M222" s="22" t="n"/>
    </row>
    <row r="223">
      <c r="A223" s="22" t="n"/>
      <c r="B223" s="22" t="n"/>
      <c r="C223" s="22" t="n"/>
      <c r="D223" s="22" t="n"/>
      <c r="E223" s="22" t="n"/>
      <c r="F223" s="25" t="n"/>
      <c r="G223" s="25" t="n"/>
      <c r="H223" s="28">
        <f>IF(F223="","",F223*G223)</f>
        <v/>
      </c>
      <c r="I223" s="29" t="n"/>
      <c r="J223" s="30">
        <f>IF(OR(H223="",I223=""),"",H223*I223)</f>
        <v/>
      </c>
      <c r="K223" s="27">
        <f>IF(D223="","",IFERROR(INDEX(bar_kgm,MATCH(C223&amp;D223,bar_code,0)),""))</f>
        <v/>
      </c>
      <c r="L223" s="30">
        <f>IF(OR(J223="",K223=""),"",J223*K223)</f>
        <v/>
      </c>
      <c r="M223" s="22" t="n"/>
    </row>
    <row r="224">
      <c r="A224" s="22" t="n"/>
      <c r="B224" s="22" t="n"/>
      <c r="C224" s="22" t="n"/>
      <c r="D224" s="22" t="n"/>
      <c r="E224" s="22" t="n"/>
      <c r="F224" s="25" t="n"/>
      <c r="G224" s="25" t="n"/>
      <c r="H224" s="28">
        <f>IF(F224="","",F224*G224)</f>
        <v/>
      </c>
      <c r="I224" s="29" t="n"/>
      <c r="J224" s="30">
        <f>IF(OR(H224="",I224=""),"",H224*I224)</f>
        <v/>
      </c>
      <c r="K224" s="27">
        <f>IF(D224="","",IFERROR(INDEX(bar_kgm,MATCH(C224&amp;D224,bar_code,0)),""))</f>
        <v/>
      </c>
      <c r="L224" s="30">
        <f>IF(OR(J224="",K224=""),"",J224*K224)</f>
        <v/>
      </c>
      <c r="M224" s="22" t="n"/>
    </row>
    <row r="225">
      <c r="A225" s="22" t="n"/>
      <c r="B225" s="22" t="n"/>
      <c r="C225" s="22" t="n"/>
      <c r="D225" s="22" t="n"/>
      <c r="E225" s="22" t="n"/>
      <c r="F225" s="25" t="n"/>
      <c r="G225" s="25" t="n"/>
      <c r="H225" s="28">
        <f>IF(F225="","",F225*G225)</f>
        <v/>
      </c>
      <c r="I225" s="29" t="n"/>
      <c r="J225" s="30">
        <f>IF(OR(H225="",I225=""),"",H225*I225)</f>
        <v/>
      </c>
      <c r="K225" s="27">
        <f>IF(D225="","",IFERROR(INDEX(bar_kgm,MATCH(C225&amp;D225,bar_code,0)),""))</f>
        <v/>
      </c>
      <c r="L225" s="30">
        <f>IF(OR(J225="",K225=""),"",J225*K225)</f>
        <v/>
      </c>
      <c r="M225" s="22" t="n"/>
    </row>
    <row r="226">
      <c r="A226" s="22" t="n"/>
      <c r="B226" s="22" t="n"/>
      <c r="C226" s="22" t="n"/>
      <c r="D226" s="22" t="n"/>
      <c r="E226" s="22" t="n"/>
      <c r="F226" s="25" t="n"/>
      <c r="G226" s="25" t="n"/>
      <c r="H226" s="28">
        <f>IF(F226="","",F226*G226)</f>
        <v/>
      </c>
      <c r="I226" s="29" t="n"/>
      <c r="J226" s="30">
        <f>IF(OR(H226="",I226=""),"",H226*I226)</f>
        <v/>
      </c>
      <c r="K226" s="27">
        <f>IF(D226="","",IFERROR(INDEX(bar_kgm,MATCH(C226&amp;D226,bar_code,0)),""))</f>
        <v/>
      </c>
      <c r="L226" s="30">
        <f>IF(OR(J226="",K226=""),"",J226*K226)</f>
        <v/>
      </c>
      <c r="M226" s="22" t="n"/>
    </row>
    <row r="227">
      <c r="A227" s="22" t="n"/>
      <c r="B227" s="22" t="n"/>
      <c r="C227" s="22" t="n"/>
      <c r="D227" s="22" t="n"/>
      <c r="E227" s="22" t="n"/>
      <c r="F227" s="25" t="n"/>
      <c r="G227" s="25" t="n"/>
      <c r="H227" s="28">
        <f>IF(F227="","",F227*G227)</f>
        <v/>
      </c>
      <c r="I227" s="29" t="n"/>
      <c r="J227" s="30">
        <f>IF(OR(H227="",I227=""),"",H227*I227)</f>
        <v/>
      </c>
      <c r="K227" s="27">
        <f>IF(D227="","",IFERROR(INDEX(bar_kgm,MATCH(C227&amp;D227,bar_code,0)),""))</f>
        <v/>
      </c>
      <c r="L227" s="30">
        <f>IF(OR(J227="",K227=""),"",J227*K227)</f>
        <v/>
      </c>
      <c r="M227" s="22" t="n"/>
    </row>
    <row r="228">
      <c r="A228" s="22" t="n"/>
      <c r="B228" s="22" t="n"/>
      <c r="C228" s="22" t="n"/>
      <c r="D228" s="22" t="n"/>
      <c r="E228" s="22" t="n"/>
      <c r="F228" s="25" t="n"/>
      <c r="G228" s="25" t="n"/>
      <c r="H228" s="28">
        <f>IF(F228="","",F228*G228)</f>
        <v/>
      </c>
      <c r="I228" s="29" t="n"/>
      <c r="J228" s="30">
        <f>IF(OR(H228="",I228=""),"",H228*I228)</f>
        <v/>
      </c>
      <c r="K228" s="27">
        <f>IF(D228="","",IFERROR(INDEX(bar_kgm,MATCH(C228&amp;D228,bar_code,0)),""))</f>
        <v/>
      </c>
      <c r="L228" s="30">
        <f>IF(OR(J228="",K228=""),"",J228*K228)</f>
        <v/>
      </c>
      <c r="M228" s="22" t="n"/>
    </row>
    <row r="229">
      <c r="A229" s="22" t="n"/>
      <c r="B229" s="22" t="n"/>
      <c r="C229" s="22" t="n"/>
      <c r="D229" s="22" t="n"/>
      <c r="E229" s="22" t="n"/>
      <c r="F229" s="25" t="n"/>
      <c r="G229" s="25" t="n"/>
      <c r="H229" s="28">
        <f>IF(F229="","",F229*G229)</f>
        <v/>
      </c>
      <c r="I229" s="29" t="n"/>
      <c r="J229" s="30">
        <f>IF(OR(H229="",I229=""),"",H229*I229)</f>
        <v/>
      </c>
      <c r="K229" s="27">
        <f>IF(D229="","",IFERROR(INDEX(bar_kgm,MATCH(C229&amp;D229,bar_code,0)),""))</f>
        <v/>
      </c>
      <c r="L229" s="30">
        <f>IF(OR(J229="",K229=""),"",J229*K229)</f>
        <v/>
      </c>
      <c r="M229" s="22" t="n"/>
    </row>
    <row r="230">
      <c r="A230" s="22" t="n"/>
      <c r="B230" s="22" t="n"/>
      <c r="C230" s="22" t="n"/>
      <c r="D230" s="22" t="n"/>
      <c r="E230" s="22" t="n"/>
      <c r="F230" s="25" t="n"/>
      <c r="G230" s="25" t="n"/>
      <c r="H230" s="28">
        <f>IF(F230="","",F230*G230)</f>
        <v/>
      </c>
      <c r="I230" s="29" t="n"/>
      <c r="J230" s="30">
        <f>IF(OR(H230="",I230=""),"",H230*I230)</f>
        <v/>
      </c>
      <c r="K230" s="27">
        <f>IF(D230="","",IFERROR(INDEX(bar_kgm,MATCH(C230&amp;D230,bar_code,0)),""))</f>
        <v/>
      </c>
      <c r="L230" s="30">
        <f>IF(OR(J230="",K230=""),"",J230*K230)</f>
        <v/>
      </c>
      <c r="M230" s="22" t="n"/>
    </row>
    <row r="231">
      <c r="A231" s="22" t="n"/>
      <c r="B231" s="22" t="n"/>
      <c r="C231" s="22" t="n"/>
      <c r="D231" s="22" t="n"/>
      <c r="E231" s="22" t="n"/>
      <c r="F231" s="25" t="n"/>
      <c r="G231" s="25" t="n"/>
      <c r="H231" s="28">
        <f>IF(F231="","",F231*G231)</f>
        <v/>
      </c>
      <c r="I231" s="29" t="n"/>
      <c r="J231" s="30">
        <f>IF(OR(H231="",I231=""),"",H231*I231)</f>
        <v/>
      </c>
      <c r="K231" s="27">
        <f>IF(D231="","",IFERROR(INDEX(bar_kgm,MATCH(C231&amp;D231,bar_code,0)),""))</f>
        <v/>
      </c>
      <c r="L231" s="30">
        <f>IF(OR(J231="",K231=""),"",J231*K231)</f>
        <v/>
      </c>
      <c r="M231" s="22" t="n"/>
    </row>
    <row r="232">
      <c r="A232" s="22" t="n"/>
      <c r="B232" s="22" t="n"/>
      <c r="C232" s="22" t="n"/>
      <c r="D232" s="22" t="n"/>
      <c r="E232" s="22" t="n"/>
      <c r="F232" s="25" t="n"/>
      <c r="G232" s="25" t="n"/>
      <c r="H232" s="28">
        <f>IF(F232="","",F232*G232)</f>
        <v/>
      </c>
      <c r="I232" s="29" t="n"/>
      <c r="J232" s="30">
        <f>IF(OR(H232="",I232=""),"",H232*I232)</f>
        <v/>
      </c>
      <c r="K232" s="27">
        <f>IF(D232="","",IFERROR(INDEX(bar_kgm,MATCH(C232&amp;D232,bar_code,0)),""))</f>
        <v/>
      </c>
      <c r="L232" s="30">
        <f>IF(OR(J232="",K232=""),"",J232*K232)</f>
        <v/>
      </c>
      <c r="M232" s="22" t="n"/>
    </row>
    <row r="233">
      <c r="A233" s="22" t="n"/>
      <c r="B233" s="22" t="n"/>
      <c r="C233" s="22" t="n"/>
      <c r="D233" s="22" t="n"/>
      <c r="E233" s="22" t="n"/>
      <c r="F233" s="25" t="n"/>
      <c r="G233" s="25" t="n"/>
      <c r="H233" s="28">
        <f>IF(F233="","",F233*G233)</f>
        <v/>
      </c>
      <c r="I233" s="29" t="n"/>
      <c r="J233" s="30">
        <f>IF(OR(H233="",I233=""),"",H233*I233)</f>
        <v/>
      </c>
      <c r="K233" s="27">
        <f>IF(D233="","",IFERROR(INDEX(bar_kgm,MATCH(C233&amp;D233,bar_code,0)),""))</f>
        <v/>
      </c>
      <c r="L233" s="30">
        <f>IF(OR(J233="",K233=""),"",J233*K233)</f>
        <v/>
      </c>
      <c r="M233" s="22" t="n"/>
    </row>
    <row r="234">
      <c r="A234" s="22" t="n"/>
      <c r="B234" s="22" t="n"/>
      <c r="C234" s="22" t="n"/>
      <c r="D234" s="22" t="n"/>
      <c r="E234" s="22" t="n"/>
      <c r="F234" s="25" t="n"/>
      <c r="G234" s="25" t="n"/>
      <c r="H234" s="28">
        <f>IF(F234="","",F234*G234)</f>
        <v/>
      </c>
      <c r="I234" s="29" t="n"/>
      <c r="J234" s="30">
        <f>IF(OR(H234="",I234=""),"",H234*I234)</f>
        <v/>
      </c>
      <c r="K234" s="27">
        <f>IF(D234="","",IFERROR(INDEX(bar_kgm,MATCH(C234&amp;D234,bar_code,0)),""))</f>
        <v/>
      </c>
      <c r="L234" s="30">
        <f>IF(OR(J234="",K234=""),"",J234*K234)</f>
        <v/>
      </c>
      <c r="M234" s="22" t="n"/>
    </row>
    <row r="235">
      <c r="A235" s="22" t="n"/>
      <c r="B235" s="22" t="n"/>
      <c r="C235" s="22" t="n"/>
      <c r="D235" s="22" t="n"/>
      <c r="E235" s="22" t="n"/>
      <c r="F235" s="25" t="n"/>
      <c r="G235" s="25" t="n"/>
      <c r="H235" s="28">
        <f>IF(F235="","",F235*G235)</f>
        <v/>
      </c>
      <c r="I235" s="29" t="n"/>
      <c r="J235" s="30">
        <f>IF(OR(H235="",I235=""),"",H235*I235)</f>
        <v/>
      </c>
      <c r="K235" s="27">
        <f>IF(D235="","",IFERROR(INDEX(bar_kgm,MATCH(C235&amp;D235,bar_code,0)),""))</f>
        <v/>
      </c>
      <c r="L235" s="30">
        <f>IF(OR(J235="",K235=""),"",J235*K235)</f>
        <v/>
      </c>
      <c r="M235" s="22" t="n"/>
    </row>
    <row r="236">
      <c r="A236" s="22" t="n"/>
      <c r="B236" s="22" t="n"/>
      <c r="C236" s="22" t="n"/>
      <c r="D236" s="22" t="n"/>
      <c r="E236" s="22" t="n"/>
      <c r="F236" s="25" t="n"/>
      <c r="G236" s="25" t="n"/>
      <c r="H236" s="28">
        <f>IF(F236="","",F236*G236)</f>
        <v/>
      </c>
      <c r="I236" s="29" t="n"/>
      <c r="J236" s="30">
        <f>IF(OR(H236="",I236=""),"",H236*I236)</f>
        <v/>
      </c>
      <c r="K236" s="27">
        <f>IF(D236="","",IFERROR(INDEX(bar_kgm,MATCH(C236&amp;D236,bar_code,0)),""))</f>
        <v/>
      </c>
      <c r="L236" s="30">
        <f>IF(OR(J236="",K236=""),"",J236*K236)</f>
        <v/>
      </c>
      <c r="M236" s="22" t="n"/>
    </row>
    <row r="237">
      <c r="A237" s="22" t="n"/>
      <c r="B237" s="22" t="n"/>
      <c r="C237" s="22" t="n"/>
      <c r="D237" s="22" t="n"/>
      <c r="E237" s="22" t="n"/>
      <c r="F237" s="25" t="n"/>
      <c r="G237" s="25" t="n"/>
      <c r="H237" s="28">
        <f>IF(F237="","",F237*G237)</f>
        <v/>
      </c>
      <c r="I237" s="29" t="n"/>
      <c r="J237" s="30">
        <f>IF(OR(H237="",I237=""),"",H237*I237)</f>
        <v/>
      </c>
      <c r="K237" s="27">
        <f>IF(D237="","",IFERROR(INDEX(bar_kgm,MATCH(C237&amp;D237,bar_code,0)),""))</f>
        <v/>
      </c>
      <c r="L237" s="30">
        <f>IF(OR(J237="",K237=""),"",J237*K237)</f>
        <v/>
      </c>
      <c r="M237" s="22" t="n"/>
    </row>
    <row r="238">
      <c r="A238" s="22" t="n"/>
      <c r="B238" s="22" t="n"/>
      <c r="C238" s="22" t="n"/>
      <c r="D238" s="22" t="n"/>
      <c r="E238" s="22" t="n"/>
      <c r="F238" s="25" t="n"/>
      <c r="G238" s="25" t="n"/>
      <c r="H238" s="28">
        <f>IF(F238="","",F238*G238)</f>
        <v/>
      </c>
      <c r="I238" s="29" t="n"/>
      <c r="J238" s="30">
        <f>IF(OR(H238="",I238=""),"",H238*I238)</f>
        <v/>
      </c>
      <c r="K238" s="27">
        <f>IF(D238="","",IFERROR(INDEX(bar_kgm,MATCH(C238&amp;D238,bar_code,0)),""))</f>
        <v/>
      </c>
      <c r="L238" s="30">
        <f>IF(OR(J238="",K238=""),"",J238*K238)</f>
        <v/>
      </c>
      <c r="M238" s="22" t="n"/>
    </row>
    <row r="239">
      <c r="A239" s="22" t="n"/>
      <c r="B239" s="22" t="n"/>
      <c r="C239" s="22" t="n"/>
      <c r="D239" s="22" t="n"/>
      <c r="E239" s="22" t="n"/>
      <c r="F239" s="25" t="n"/>
      <c r="G239" s="25" t="n"/>
      <c r="H239" s="28">
        <f>IF(F239="","",F239*G239)</f>
        <v/>
      </c>
      <c r="I239" s="29" t="n"/>
      <c r="J239" s="30">
        <f>IF(OR(H239="",I239=""),"",H239*I239)</f>
        <v/>
      </c>
      <c r="K239" s="27">
        <f>IF(D239="","",IFERROR(INDEX(bar_kgm,MATCH(C239&amp;D239,bar_code,0)),""))</f>
        <v/>
      </c>
      <c r="L239" s="30">
        <f>IF(OR(J239="",K239=""),"",J239*K239)</f>
        <v/>
      </c>
      <c r="M239" s="22" t="n"/>
    </row>
    <row r="240">
      <c r="A240" s="22" t="n"/>
      <c r="B240" s="22" t="n"/>
      <c r="C240" s="22" t="n"/>
      <c r="D240" s="22" t="n"/>
      <c r="E240" s="22" t="n"/>
      <c r="F240" s="25" t="n"/>
      <c r="G240" s="25" t="n"/>
      <c r="H240" s="28">
        <f>IF(F240="","",F240*G240)</f>
        <v/>
      </c>
      <c r="I240" s="29" t="n"/>
      <c r="J240" s="30">
        <f>IF(OR(H240="",I240=""),"",H240*I240)</f>
        <v/>
      </c>
      <c r="K240" s="27">
        <f>IF(D240="","",IFERROR(INDEX(bar_kgm,MATCH(C240&amp;D240,bar_code,0)),""))</f>
        <v/>
      </c>
      <c r="L240" s="30">
        <f>IF(OR(J240="",K240=""),"",J240*K240)</f>
        <v/>
      </c>
      <c r="M240" s="22" t="n"/>
    </row>
    <row r="241">
      <c r="A241" s="22" t="n"/>
      <c r="B241" s="22" t="n"/>
      <c r="C241" s="22" t="n"/>
      <c r="D241" s="22" t="n"/>
      <c r="E241" s="22" t="n"/>
      <c r="F241" s="25" t="n"/>
      <c r="G241" s="25" t="n"/>
      <c r="H241" s="28">
        <f>IF(F241="","",F241*G241)</f>
        <v/>
      </c>
      <c r="I241" s="29" t="n"/>
      <c r="J241" s="30">
        <f>IF(OR(H241="",I241=""),"",H241*I241)</f>
        <v/>
      </c>
      <c r="K241" s="27">
        <f>IF(D241="","",IFERROR(INDEX(bar_kgm,MATCH(C241&amp;D241,bar_code,0)),""))</f>
        <v/>
      </c>
      <c r="L241" s="30">
        <f>IF(OR(J241="",K241=""),"",J241*K241)</f>
        <v/>
      </c>
      <c r="M241" s="22" t="n"/>
    </row>
    <row r="242">
      <c r="A242" s="22" t="n"/>
      <c r="B242" s="22" t="n"/>
      <c r="C242" s="22" t="n"/>
      <c r="D242" s="22" t="n"/>
      <c r="E242" s="22" t="n"/>
      <c r="F242" s="25" t="n"/>
      <c r="G242" s="25" t="n"/>
      <c r="H242" s="28">
        <f>IF(F242="","",F242*G242)</f>
        <v/>
      </c>
      <c r="I242" s="29" t="n"/>
      <c r="J242" s="30">
        <f>IF(OR(H242="",I242=""),"",H242*I242)</f>
        <v/>
      </c>
      <c r="K242" s="27">
        <f>IF(D242="","",IFERROR(INDEX(bar_kgm,MATCH(C242&amp;D242,bar_code,0)),""))</f>
        <v/>
      </c>
      <c r="L242" s="30">
        <f>IF(OR(J242="",K242=""),"",J242*K242)</f>
        <v/>
      </c>
      <c r="M242" s="22" t="n"/>
    </row>
    <row r="243">
      <c r="A243" s="22" t="n"/>
      <c r="B243" s="22" t="n"/>
      <c r="C243" s="22" t="n"/>
      <c r="D243" s="22" t="n"/>
      <c r="E243" s="22" t="n"/>
      <c r="F243" s="25" t="n"/>
      <c r="G243" s="25" t="n"/>
      <c r="H243" s="28">
        <f>IF(F243="","",F243*G243)</f>
        <v/>
      </c>
      <c r="I243" s="29" t="n"/>
      <c r="J243" s="30">
        <f>IF(OR(H243="",I243=""),"",H243*I243)</f>
        <v/>
      </c>
      <c r="K243" s="27">
        <f>IF(D243="","",IFERROR(INDEX(bar_kgm,MATCH(C243&amp;D243,bar_code,0)),""))</f>
        <v/>
      </c>
      <c r="L243" s="30">
        <f>IF(OR(J243="",K243=""),"",J243*K243)</f>
        <v/>
      </c>
      <c r="M243" s="22" t="n"/>
    </row>
    <row r="244">
      <c r="A244" s="22" t="n"/>
      <c r="B244" s="22" t="n"/>
      <c r="C244" s="22" t="n"/>
      <c r="D244" s="22" t="n"/>
      <c r="E244" s="22" t="n"/>
      <c r="F244" s="25" t="n"/>
      <c r="G244" s="25" t="n"/>
      <c r="H244" s="28">
        <f>IF(F244="","",F244*G244)</f>
        <v/>
      </c>
      <c r="I244" s="29" t="n"/>
      <c r="J244" s="30">
        <f>IF(OR(H244="",I244=""),"",H244*I244)</f>
        <v/>
      </c>
      <c r="K244" s="27">
        <f>IF(D244="","",IFERROR(INDEX(bar_kgm,MATCH(C244&amp;D244,bar_code,0)),""))</f>
        <v/>
      </c>
      <c r="L244" s="30">
        <f>IF(OR(J244="",K244=""),"",J244*K244)</f>
        <v/>
      </c>
      <c r="M244" s="22" t="n"/>
    </row>
    <row r="245">
      <c r="A245" s="22" t="n"/>
      <c r="B245" s="22" t="n"/>
      <c r="C245" s="22" t="n"/>
      <c r="D245" s="22" t="n"/>
      <c r="E245" s="22" t="n"/>
      <c r="F245" s="25" t="n"/>
      <c r="G245" s="25" t="n"/>
      <c r="H245" s="28">
        <f>IF(F245="","",F245*G245)</f>
        <v/>
      </c>
      <c r="I245" s="29" t="n"/>
      <c r="J245" s="30">
        <f>IF(OR(H245="",I245=""),"",H245*I245)</f>
        <v/>
      </c>
      <c r="K245" s="27">
        <f>IF(D245="","",IFERROR(INDEX(bar_kgm,MATCH(C245&amp;D245,bar_code,0)),""))</f>
        <v/>
      </c>
      <c r="L245" s="30">
        <f>IF(OR(J245="",K245=""),"",J245*K245)</f>
        <v/>
      </c>
      <c r="M245" s="22" t="n"/>
    </row>
    <row r="246">
      <c r="A246" s="22" t="n"/>
      <c r="B246" s="22" t="n"/>
      <c r="C246" s="22" t="n"/>
      <c r="D246" s="22" t="n"/>
      <c r="E246" s="22" t="n"/>
      <c r="F246" s="25" t="n"/>
      <c r="G246" s="25" t="n"/>
      <c r="H246" s="28">
        <f>IF(F246="","",F246*G246)</f>
        <v/>
      </c>
      <c r="I246" s="29" t="n"/>
      <c r="J246" s="30">
        <f>IF(OR(H246="",I246=""),"",H246*I246)</f>
        <v/>
      </c>
      <c r="K246" s="27">
        <f>IF(D246="","",IFERROR(INDEX(bar_kgm,MATCH(C246&amp;D246,bar_code,0)),""))</f>
        <v/>
      </c>
      <c r="L246" s="30">
        <f>IF(OR(J246="",K246=""),"",J246*K246)</f>
        <v/>
      </c>
      <c r="M246" s="22" t="n"/>
    </row>
    <row r="247">
      <c r="A247" s="22" t="n"/>
      <c r="B247" s="22" t="n"/>
      <c r="C247" s="22" t="n"/>
      <c r="D247" s="22" t="n"/>
      <c r="E247" s="22" t="n"/>
      <c r="F247" s="25" t="n"/>
      <c r="G247" s="25" t="n"/>
      <c r="H247" s="28">
        <f>IF(F247="","",F247*G247)</f>
        <v/>
      </c>
      <c r="I247" s="29" t="n"/>
      <c r="J247" s="30">
        <f>IF(OR(H247="",I247=""),"",H247*I247)</f>
        <v/>
      </c>
      <c r="K247" s="27">
        <f>IF(D247="","",IFERROR(INDEX(bar_kgm,MATCH(C247&amp;D247,bar_code,0)),""))</f>
        <v/>
      </c>
      <c r="L247" s="30">
        <f>IF(OR(J247="",K247=""),"",J247*K247)</f>
        <v/>
      </c>
      <c r="M247" s="22" t="n"/>
    </row>
    <row r="248">
      <c r="A248" s="22" t="n"/>
      <c r="B248" s="22" t="n"/>
      <c r="C248" s="22" t="n"/>
      <c r="D248" s="22" t="n"/>
      <c r="E248" s="22" t="n"/>
      <c r="F248" s="25" t="n"/>
      <c r="G248" s="25" t="n"/>
      <c r="H248" s="28">
        <f>IF(F248="","",F248*G248)</f>
        <v/>
      </c>
      <c r="I248" s="29" t="n"/>
      <c r="J248" s="30">
        <f>IF(OR(H248="",I248=""),"",H248*I248)</f>
        <v/>
      </c>
      <c r="K248" s="27">
        <f>IF(D248="","",IFERROR(INDEX(bar_kgm,MATCH(C248&amp;D248,bar_code,0)),""))</f>
        <v/>
      </c>
      <c r="L248" s="30">
        <f>IF(OR(J248="",K248=""),"",J248*K248)</f>
        <v/>
      </c>
      <c r="M248" s="22" t="n"/>
    </row>
    <row r="249">
      <c r="A249" s="22" t="n"/>
      <c r="B249" s="22" t="n"/>
      <c r="C249" s="22" t="n"/>
      <c r="D249" s="22" t="n"/>
      <c r="E249" s="22" t="n"/>
      <c r="F249" s="25" t="n"/>
      <c r="G249" s="25" t="n"/>
      <c r="H249" s="28">
        <f>IF(F249="","",F249*G249)</f>
        <v/>
      </c>
      <c r="I249" s="29" t="n"/>
      <c r="J249" s="30">
        <f>IF(OR(H249="",I249=""),"",H249*I249)</f>
        <v/>
      </c>
      <c r="K249" s="27">
        <f>IF(D249="","",IFERROR(INDEX(bar_kgm,MATCH(C249&amp;D249,bar_code,0)),""))</f>
        <v/>
      </c>
      <c r="L249" s="30">
        <f>IF(OR(J249="",K249=""),"",J249*K249)</f>
        <v/>
      </c>
      <c r="M249" s="22" t="n"/>
    </row>
    <row r="250">
      <c r="A250" s="22" t="n"/>
      <c r="B250" s="22" t="n"/>
      <c r="C250" s="22" t="n"/>
      <c r="D250" s="22" t="n"/>
      <c r="E250" s="22" t="n"/>
      <c r="F250" s="25" t="n"/>
      <c r="G250" s="25" t="n"/>
      <c r="H250" s="28">
        <f>IF(F250="","",F250*G250)</f>
        <v/>
      </c>
      <c r="I250" s="29" t="n"/>
      <c r="J250" s="30">
        <f>IF(OR(H250="",I250=""),"",H250*I250)</f>
        <v/>
      </c>
      <c r="K250" s="27">
        <f>IF(D250="","",IFERROR(INDEX(bar_kgm,MATCH(C250&amp;D250,bar_code,0)),""))</f>
        <v/>
      </c>
      <c r="L250" s="30">
        <f>IF(OR(J250="",K250=""),"",J250*K250)</f>
        <v/>
      </c>
      <c r="M250" s="22" t="n"/>
    </row>
    <row r="251">
      <c r="A251" s="22" t="n"/>
      <c r="B251" s="22" t="n"/>
      <c r="C251" s="22" t="n"/>
      <c r="D251" s="22" t="n"/>
      <c r="E251" s="22" t="n"/>
      <c r="F251" s="25" t="n"/>
      <c r="G251" s="25" t="n"/>
      <c r="H251" s="28">
        <f>IF(F251="","",F251*G251)</f>
        <v/>
      </c>
      <c r="I251" s="29" t="n"/>
      <c r="J251" s="30">
        <f>IF(OR(H251="",I251=""),"",H251*I251)</f>
        <v/>
      </c>
      <c r="K251" s="27">
        <f>IF(D251="","",IFERROR(INDEX(bar_kgm,MATCH(C251&amp;D251,bar_code,0)),""))</f>
        <v/>
      </c>
      <c r="L251" s="30">
        <f>IF(OR(J251="",K251=""),"",J251*K251)</f>
        <v/>
      </c>
      <c r="M251" s="22" t="n"/>
    </row>
    <row r="252">
      <c r="A252" s="22" t="n"/>
      <c r="B252" s="22" t="n"/>
      <c r="C252" s="22" t="n"/>
      <c r="D252" s="22" t="n"/>
      <c r="E252" s="22" t="n"/>
      <c r="F252" s="25" t="n"/>
      <c r="G252" s="25" t="n"/>
      <c r="H252" s="28">
        <f>IF(F252="","",F252*G252)</f>
        <v/>
      </c>
      <c r="I252" s="29" t="n"/>
      <c r="J252" s="30">
        <f>IF(OR(H252="",I252=""),"",H252*I252)</f>
        <v/>
      </c>
      <c r="K252" s="27">
        <f>IF(D252="","",IFERROR(INDEX(bar_kgm,MATCH(C252&amp;D252,bar_code,0)),""))</f>
        <v/>
      </c>
      <c r="L252" s="30">
        <f>IF(OR(J252="",K252=""),"",J252*K252)</f>
        <v/>
      </c>
      <c r="M252" s="22" t="n"/>
    </row>
    <row r="253">
      <c r="A253" s="22" t="n"/>
      <c r="B253" s="22" t="n"/>
      <c r="C253" s="22" t="n"/>
      <c r="D253" s="22" t="n"/>
      <c r="E253" s="22" t="n"/>
      <c r="F253" s="25" t="n"/>
      <c r="G253" s="25" t="n"/>
      <c r="H253" s="28">
        <f>IF(F253="","",F253*G253)</f>
        <v/>
      </c>
      <c r="I253" s="29" t="n"/>
      <c r="J253" s="30">
        <f>IF(OR(H253="",I253=""),"",H253*I253)</f>
        <v/>
      </c>
      <c r="K253" s="27">
        <f>IF(D253="","",IFERROR(INDEX(bar_kgm,MATCH(C253&amp;D253,bar_code,0)),""))</f>
        <v/>
      </c>
      <c r="L253" s="30">
        <f>IF(OR(J253="",K253=""),"",J253*K253)</f>
        <v/>
      </c>
      <c r="M253" s="22" t="n"/>
    </row>
    <row r="254">
      <c r="A254" s="22" t="n"/>
      <c r="B254" s="22" t="n"/>
      <c r="C254" s="22" t="n"/>
      <c r="D254" s="22" t="n"/>
      <c r="E254" s="22" t="n"/>
      <c r="F254" s="25" t="n"/>
      <c r="G254" s="25" t="n"/>
      <c r="H254" s="28">
        <f>IF(F254="","",F254*G254)</f>
        <v/>
      </c>
      <c r="I254" s="29" t="n"/>
      <c r="J254" s="30">
        <f>IF(OR(H254="",I254=""),"",H254*I254)</f>
        <v/>
      </c>
      <c r="K254" s="27">
        <f>IF(D254="","",IFERROR(INDEX(bar_kgm,MATCH(C254&amp;D254,bar_code,0)),""))</f>
        <v/>
      </c>
      <c r="L254" s="30">
        <f>IF(OR(J254="",K254=""),"",J254*K254)</f>
        <v/>
      </c>
      <c r="M254" s="22" t="n"/>
    </row>
    <row r="255">
      <c r="A255" s="22" t="n"/>
      <c r="B255" s="22" t="n"/>
      <c r="C255" s="22" t="n"/>
      <c r="D255" s="22" t="n"/>
      <c r="E255" s="22" t="n"/>
      <c r="F255" s="25" t="n"/>
      <c r="G255" s="25" t="n"/>
      <c r="H255" s="28">
        <f>IF(F255="","",F255*G255)</f>
        <v/>
      </c>
      <c r="I255" s="29" t="n"/>
      <c r="J255" s="30">
        <f>IF(OR(H255="",I255=""),"",H255*I255)</f>
        <v/>
      </c>
      <c r="K255" s="27">
        <f>IF(D255="","",IFERROR(INDEX(bar_kgm,MATCH(C255&amp;D255,bar_code,0)),""))</f>
        <v/>
      </c>
      <c r="L255" s="30">
        <f>IF(OR(J255="",K255=""),"",J255*K255)</f>
        <v/>
      </c>
      <c r="M255" s="22" t="n"/>
    </row>
    <row r="256">
      <c r="A256" s="22" t="n"/>
      <c r="B256" s="22" t="n"/>
      <c r="C256" s="22" t="n"/>
      <c r="D256" s="22" t="n"/>
      <c r="E256" s="22" t="n"/>
      <c r="F256" s="25" t="n"/>
      <c r="G256" s="25" t="n"/>
      <c r="H256" s="28">
        <f>IF(F256="","",F256*G256)</f>
        <v/>
      </c>
      <c r="I256" s="29" t="n"/>
      <c r="J256" s="30">
        <f>IF(OR(H256="",I256=""),"",H256*I256)</f>
        <v/>
      </c>
      <c r="K256" s="27">
        <f>IF(D256="","",IFERROR(INDEX(bar_kgm,MATCH(C256&amp;D256,bar_code,0)),""))</f>
        <v/>
      </c>
      <c r="L256" s="30">
        <f>IF(OR(J256="",K256=""),"",J256*K256)</f>
        <v/>
      </c>
      <c r="M256" s="22" t="n"/>
    </row>
    <row r="257">
      <c r="A257" s="22" t="n"/>
      <c r="B257" s="22" t="n"/>
      <c r="C257" s="22" t="n"/>
      <c r="D257" s="22" t="n"/>
      <c r="E257" s="22" t="n"/>
      <c r="F257" s="25" t="n"/>
      <c r="G257" s="25" t="n"/>
      <c r="H257" s="28">
        <f>IF(F257="","",F257*G257)</f>
        <v/>
      </c>
      <c r="I257" s="29" t="n"/>
      <c r="J257" s="30">
        <f>IF(OR(H257="",I257=""),"",H257*I257)</f>
        <v/>
      </c>
      <c r="K257" s="27">
        <f>IF(D257="","",IFERROR(INDEX(bar_kgm,MATCH(C257&amp;D257,bar_code,0)),""))</f>
        <v/>
      </c>
      <c r="L257" s="30">
        <f>IF(OR(J257="",K257=""),"",J257*K257)</f>
        <v/>
      </c>
      <c r="M257" s="22" t="n"/>
    </row>
    <row r="258">
      <c r="A258" s="22" t="n"/>
      <c r="B258" s="22" t="n"/>
      <c r="C258" s="22" t="n"/>
      <c r="D258" s="22" t="n"/>
      <c r="E258" s="22" t="n"/>
      <c r="F258" s="25" t="n"/>
      <c r="G258" s="25" t="n"/>
      <c r="H258" s="28">
        <f>IF(F258="","",F258*G258)</f>
        <v/>
      </c>
      <c r="I258" s="29" t="n"/>
      <c r="J258" s="30">
        <f>IF(OR(H258="",I258=""),"",H258*I258)</f>
        <v/>
      </c>
      <c r="K258" s="27">
        <f>IF(D258="","",IFERROR(INDEX(bar_kgm,MATCH(C258&amp;D258,bar_code,0)),""))</f>
        <v/>
      </c>
      <c r="L258" s="30">
        <f>IF(OR(J258="",K258=""),"",J258*K258)</f>
        <v/>
      </c>
      <c r="M258" s="22" t="n"/>
    </row>
    <row r="259">
      <c r="A259" s="22" t="n"/>
      <c r="B259" s="22" t="n"/>
      <c r="C259" s="22" t="n"/>
      <c r="D259" s="22" t="n"/>
      <c r="E259" s="22" t="n"/>
      <c r="F259" s="25" t="n"/>
      <c r="G259" s="25" t="n"/>
      <c r="H259" s="28">
        <f>IF(F259="","",F259*G259)</f>
        <v/>
      </c>
      <c r="I259" s="29" t="n"/>
      <c r="J259" s="30">
        <f>IF(OR(H259="",I259=""),"",H259*I259)</f>
        <v/>
      </c>
      <c r="K259" s="27">
        <f>IF(D259="","",IFERROR(INDEX(bar_kgm,MATCH(C259&amp;D259,bar_code,0)),""))</f>
        <v/>
      </c>
      <c r="L259" s="30">
        <f>IF(OR(J259="",K259=""),"",J259*K259)</f>
        <v/>
      </c>
      <c r="M259" s="22" t="n"/>
    </row>
    <row r="260">
      <c r="A260" s="22" t="n"/>
      <c r="B260" s="22" t="n"/>
      <c r="C260" s="22" t="n"/>
      <c r="D260" s="22" t="n"/>
      <c r="E260" s="22" t="n"/>
      <c r="F260" s="25" t="n"/>
      <c r="G260" s="25" t="n"/>
      <c r="H260" s="28">
        <f>IF(F260="","",F260*G260)</f>
        <v/>
      </c>
      <c r="I260" s="29" t="n"/>
      <c r="J260" s="30">
        <f>IF(OR(H260="",I260=""),"",H260*I260)</f>
        <v/>
      </c>
      <c r="K260" s="27">
        <f>IF(D260="","",IFERROR(INDEX(bar_kgm,MATCH(C260&amp;D260,bar_code,0)),""))</f>
        <v/>
      </c>
      <c r="L260" s="30">
        <f>IF(OR(J260="",K260=""),"",J260*K260)</f>
        <v/>
      </c>
      <c r="M260" s="22" t="n"/>
    </row>
    <row r="261">
      <c r="A261" s="22" t="n"/>
      <c r="B261" s="22" t="n"/>
      <c r="C261" s="22" t="n"/>
      <c r="D261" s="22" t="n"/>
      <c r="E261" s="22" t="n"/>
      <c r="F261" s="25" t="n"/>
      <c r="G261" s="25" t="n"/>
      <c r="H261" s="28">
        <f>IF(F261="","",F261*G261)</f>
        <v/>
      </c>
      <c r="I261" s="29" t="n"/>
      <c r="J261" s="30">
        <f>IF(OR(H261="",I261=""),"",H261*I261)</f>
        <v/>
      </c>
      <c r="K261" s="27">
        <f>IF(D261="","",IFERROR(INDEX(bar_kgm,MATCH(C261&amp;D261,bar_code,0)),""))</f>
        <v/>
      </c>
      <c r="L261" s="30">
        <f>IF(OR(J261="",K261=""),"",J261*K261)</f>
        <v/>
      </c>
      <c r="M261" s="22" t="n"/>
    </row>
    <row r="262">
      <c r="A262" s="22" t="n"/>
      <c r="B262" s="22" t="n"/>
      <c r="C262" s="22" t="n"/>
      <c r="D262" s="22" t="n"/>
      <c r="E262" s="22" t="n"/>
      <c r="F262" s="25" t="n"/>
      <c r="G262" s="25" t="n"/>
      <c r="H262" s="28">
        <f>IF(F262="","",F262*G262)</f>
        <v/>
      </c>
      <c r="I262" s="29" t="n"/>
      <c r="J262" s="30">
        <f>IF(OR(H262="",I262=""),"",H262*I262)</f>
        <v/>
      </c>
      <c r="K262" s="27">
        <f>IF(D262="","",IFERROR(INDEX(bar_kgm,MATCH(C262&amp;D262,bar_code,0)),""))</f>
        <v/>
      </c>
      <c r="L262" s="30">
        <f>IF(OR(J262="",K262=""),"",J262*K262)</f>
        <v/>
      </c>
      <c r="M262" s="22" t="n"/>
    </row>
    <row r="263">
      <c r="A263" s="22" t="n"/>
      <c r="B263" s="22" t="n"/>
      <c r="C263" s="22" t="n"/>
      <c r="D263" s="22" t="n"/>
      <c r="E263" s="22" t="n"/>
      <c r="F263" s="25" t="n"/>
      <c r="G263" s="25" t="n"/>
      <c r="H263" s="28">
        <f>IF(F263="","",F263*G263)</f>
        <v/>
      </c>
      <c r="I263" s="29" t="n"/>
      <c r="J263" s="30">
        <f>IF(OR(H263="",I263=""),"",H263*I263)</f>
        <v/>
      </c>
      <c r="K263" s="27">
        <f>IF(D263="","",IFERROR(INDEX(bar_kgm,MATCH(C263&amp;D263,bar_code,0)),""))</f>
        <v/>
      </c>
      <c r="L263" s="30">
        <f>IF(OR(J263="",K263=""),"",J263*K263)</f>
        <v/>
      </c>
      <c r="M263" s="22" t="n"/>
    </row>
    <row r="264">
      <c r="A264" s="22" t="n"/>
      <c r="B264" s="22" t="n"/>
      <c r="C264" s="22" t="n"/>
      <c r="D264" s="22" t="n"/>
      <c r="E264" s="22" t="n"/>
      <c r="F264" s="25" t="n"/>
      <c r="G264" s="25" t="n"/>
      <c r="H264" s="28">
        <f>IF(F264="","",F264*G264)</f>
        <v/>
      </c>
      <c r="I264" s="29" t="n"/>
      <c r="J264" s="30">
        <f>IF(OR(H264="",I264=""),"",H264*I264)</f>
        <v/>
      </c>
      <c r="K264" s="27">
        <f>IF(D264="","",IFERROR(INDEX(bar_kgm,MATCH(C264&amp;D264,bar_code,0)),""))</f>
        <v/>
      </c>
      <c r="L264" s="30">
        <f>IF(OR(J264="",K264=""),"",J264*K264)</f>
        <v/>
      </c>
      <c r="M264" s="22" t="n"/>
    </row>
    <row r="265">
      <c r="A265" s="22" t="n"/>
      <c r="B265" s="22" t="n"/>
      <c r="C265" s="22" t="n"/>
      <c r="D265" s="22" t="n"/>
      <c r="E265" s="22" t="n"/>
      <c r="F265" s="25" t="n"/>
      <c r="G265" s="25" t="n"/>
      <c r="H265" s="28">
        <f>IF(F265="","",F265*G265)</f>
        <v/>
      </c>
      <c r="I265" s="29" t="n"/>
      <c r="J265" s="30">
        <f>IF(OR(H265="",I265=""),"",H265*I265)</f>
        <v/>
      </c>
      <c r="K265" s="27">
        <f>IF(D265="","",IFERROR(INDEX(bar_kgm,MATCH(C265&amp;D265,bar_code,0)),""))</f>
        <v/>
      </c>
      <c r="L265" s="30">
        <f>IF(OR(J265="",K265=""),"",J265*K265)</f>
        <v/>
      </c>
      <c r="M265" s="22" t="n"/>
    </row>
    <row r="266">
      <c r="A266" s="22" t="n"/>
      <c r="B266" s="22" t="n"/>
      <c r="C266" s="22" t="n"/>
      <c r="D266" s="22" t="n"/>
      <c r="E266" s="22" t="n"/>
      <c r="F266" s="25" t="n"/>
      <c r="G266" s="25" t="n"/>
      <c r="H266" s="28">
        <f>IF(F266="","",F266*G266)</f>
        <v/>
      </c>
      <c r="I266" s="29" t="n"/>
      <c r="J266" s="30">
        <f>IF(OR(H266="",I266=""),"",H266*I266)</f>
        <v/>
      </c>
      <c r="K266" s="27">
        <f>IF(D266="","",IFERROR(INDEX(bar_kgm,MATCH(C266&amp;D266,bar_code,0)),""))</f>
        <v/>
      </c>
      <c r="L266" s="30">
        <f>IF(OR(J266="",K266=""),"",J266*K266)</f>
        <v/>
      </c>
      <c r="M266" s="22" t="n"/>
    </row>
    <row r="267">
      <c r="A267" s="22" t="n"/>
      <c r="B267" s="22" t="n"/>
      <c r="C267" s="22" t="n"/>
      <c r="D267" s="22" t="n"/>
      <c r="E267" s="22" t="n"/>
      <c r="F267" s="25" t="n"/>
      <c r="G267" s="25" t="n"/>
      <c r="H267" s="28">
        <f>IF(F267="","",F267*G267)</f>
        <v/>
      </c>
      <c r="I267" s="29" t="n"/>
      <c r="J267" s="30">
        <f>IF(OR(H267="",I267=""),"",H267*I267)</f>
        <v/>
      </c>
      <c r="K267" s="27">
        <f>IF(D267="","",IFERROR(INDEX(bar_kgm,MATCH(C267&amp;D267,bar_code,0)),""))</f>
        <v/>
      </c>
      <c r="L267" s="30">
        <f>IF(OR(J267="",K267=""),"",J267*K267)</f>
        <v/>
      </c>
      <c r="M267" s="22" t="n"/>
    </row>
    <row r="268">
      <c r="A268" s="22" t="n"/>
      <c r="B268" s="22" t="n"/>
      <c r="C268" s="22" t="n"/>
      <c r="D268" s="22" t="n"/>
      <c r="E268" s="22" t="n"/>
      <c r="F268" s="25" t="n"/>
      <c r="G268" s="25" t="n"/>
      <c r="H268" s="28">
        <f>IF(F268="","",F268*G268)</f>
        <v/>
      </c>
      <c r="I268" s="29" t="n"/>
      <c r="J268" s="30">
        <f>IF(OR(H268="",I268=""),"",H268*I268)</f>
        <v/>
      </c>
      <c r="K268" s="27">
        <f>IF(D268="","",IFERROR(INDEX(bar_kgm,MATCH(C268&amp;D268,bar_code,0)),""))</f>
        <v/>
      </c>
      <c r="L268" s="30">
        <f>IF(OR(J268="",K268=""),"",J268*K268)</f>
        <v/>
      </c>
      <c r="M268" s="22" t="n"/>
    </row>
    <row r="269">
      <c r="A269" s="22" t="n"/>
      <c r="B269" s="22" t="n"/>
      <c r="C269" s="22" t="n"/>
      <c r="D269" s="22" t="n"/>
      <c r="E269" s="22" t="n"/>
      <c r="F269" s="25" t="n"/>
      <c r="G269" s="25" t="n"/>
      <c r="H269" s="28">
        <f>IF(F269="","",F269*G269)</f>
        <v/>
      </c>
      <c r="I269" s="29" t="n"/>
      <c r="J269" s="30">
        <f>IF(OR(H269="",I269=""),"",H269*I269)</f>
        <v/>
      </c>
      <c r="K269" s="27">
        <f>IF(D269="","",IFERROR(INDEX(bar_kgm,MATCH(C269&amp;D269,bar_code,0)),""))</f>
        <v/>
      </c>
      <c r="L269" s="30">
        <f>IF(OR(J269="",K269=""),"",J269*K269)</f>
        <v/>
      </c>
      <c r="M269" s="22" t="n"/>
    </row>
    <row r="270">
      <c r="A270" s="22" t="n"/>
      <c r="B270" s="22" t="n"/>
      <c r="C270" s="22" t="n"/>
      <c r="D270" s="22" t="n"/>
      <c r="E270" s="22" t="n"/>
      <c r="F270" s="25" t="n"/>
      <c r="G270" s="25" t="n"/>
      <c r="H270" s="28">
        <f>IF(F270="","",F270*G270)</f>
        <v/>
      </c>
      <c r="I270" s="29" t="n"/>
      <c r="J270" s="30">
        <f>IF(OR(H270="",I270=""),"",H270*I270)</f>
        <v/>
      </c>
      <c r="K270" s="27">
        <f>IF(D270="","",IFERROR(INDEX(bar_kgm,MATCH(C270&amp;D270,bar_code,0)),""))</f>
        <v/>
      </c>
      <c r="L270" s="30">
        <f>IF(OR(J270="",K270=""),"",J270*K270)</f>
        <v/>
      </c>
      <c r="M270" s="22" t="n"/>
    </row>
    <row r="271">
      <c r="A271" s="22" t="n"/>
      <c r="B271" s="22" t="n"/>
      <c r="C271" s="22" t="n"/>
      <c r="D271" s="22" t="n"/>
      <c r="E271" s="22" t="n"/>
      <c r="F271" s="25" t="n"/>
      <c r="G271" s="25" t="n"/>
      <c r="H271" s="28">
        <f>IF(F271="","",F271*G271)</f>
        <v/>
      </c>
      <c r="I271" s="29" t="n"/>
      <c r="J271" s="30">
        <f>IF(OR(H271="",I271=""),"",H271*I271)</f>
        <v/>
      </c>
      <c r="K271" s="27">
        <f>IF(D271="","",IFERROR(INDEX(bar_kgm,MATCH(C271&amp;D271,bar_code,0)),""))</f>
        <v/>
      </c>
      <c r="L271" s="30">
        <f>IF(OR(J271="",K271=""),"",J271*K271)</f>
        <v/>
      </c>
      <c r="M271" s="22" t="n"/>
    </row>
    <row r="272">
      <c r="A272" s="22" t="n"/>
      <c r="B272" s="22" t="n"/>
      <c r="C272" s="22" t="n"/>
      <c r="D272" s="22" t="n"/>
      <c r="E272" s="22" t="n"/>
      <c r="F272" s="25" t="n"/>
      <c r="G272" s="25" t="n"/>
      <c r="H272" s="28">
        <f>IF(F272="","",F272*G272)</f>
        <v/>
      </c>
      <c r="I272" s="29" t="n"/>
      <c r="J272" s="30">
        <f>IF(OR(H272="",I272=""),"",H272*I272)</f>
        <v/>
      </c>
      <c r="K272" s="27">
        <f>IF(D272="","",IFERROR(INDEX(bar_kgm,MATCH(C272&amp;D272,bar_code,0)),""))</f>
        <v/>
      </c>
      <c r="L272" s="30">
        <f>IF(OR(J272="",K272=""),"",J272*K272)</f>
        <v/>
      </c>
      <c r="M272" s="22" t="n"/>
    </row>
    <row r="273">
      <c r="A273" s="22" t="n"/>
      <c r="B273" s="22" t="n"/>
      <c r="C273" s="22" t="n"/>
      <c r="D273" s="22" t="n"/>
      <c r="E273" s="22" t="n"/>
      <c r="F273" s="25" t="n"/>
      <c r="G273" s="25" t="n"/>
      <c r="H273" s="28">
        <f>IF(F273="","",F273*G273)</f>
        <v/>
      </c>
      <c r="I273" s="29" t="n"/>
      <c r="J273" s="30">
        <f>IF(OR(H273="",I273=""),"",H273*I273)</f>
        <v/>
      </c>
      <c r="K273" s="27">
        <f>IF(D273="","",IFERROR(INDEX(bar_kgm,MATCH(C273&amp;D273,bar_code,0)),""))</f>
        <v/>
      </c>
      <c r="L273" s="30">
        <f>IF(OR(J273="",K273=""),"",J273*K273)</f>
        <v/>
      </c>
      <c r="M273" s="22" t="n"/>
    </row>
    <row r="274">
      <c r="A274" s="22" t="n"/>
      <c r="B274" s="22" t="n"/>
      <c r="C274" s="22" t="n"/>
      <c r="D274" s="22" t="n"/>
      <c r="E274" s="22" t="n"/>
      <c r="F274" s="25" t="n"/>
      <c r="G274" s="25" t="n"/>
      <c r="H274" s="28">
        <f>IF(F274="","",F274*G274)</f>
        <v/>
      </c>
      <c r="I274" s="29" t="n"/>
      <c r="J274" s="30">
        <f>IF(OR(H274="",I274=""),"",H274*I274)</f>
        <v/>
      </c>
      <c r="K274" s="27">
        <f>IF(D274="","",IFERROR(INDEX(bar_kgm,MATCH(C274&amp;D274,bar_code,0)),""))</f>
        <v/>
      </c>
      <c r="L274" s="30">
        <f>IF(OR(J274="",K274=""),"",J274*K274)</f>
        <v/>
      </c>
      <c r="M274" s="22" t="n"/>
    </row>
    <row r="275">
      <c r="A275" s="22" t="n"/>
      <c r="B275" s="22" t="n"/>
      <c r="C275" s="22" t="n"/>
      <c r="D275" s="22" t="n"/>
      <c r="E275" s="22" t="n"/>
      <c r="F275" s="25" t="n"/>
      <c r="G275" s="25" t="n"/>
      <c r="H275" s="28">
        <f>IF(F275="","",F275*G275)</f>
        <v/>
      </c>
      <c r="I275" s="29" t="n"/>
      <c r="J275" s="30">
        <f>IF(OR(H275="",I275=""),"",H275*I275)</f>
        <v/>
      </c>
      <c r="K275" s="27">
        <f>IF(D275="","",IFERROR(INDEX(bar_kgm,MATCH(C275&amp;D275,bar_code,0)),""))</f>
        <v/>
      </c>
      <c r="L275" s="30">
        <f>IF(OR(J275="",K275=""),"",J275*K275)</f>
        <v/>
      </c>
      <c r="M275" s="22" t="n"/>
    </row>
    <row r="276">
      <c r="A276" s="22" t="n"/>
      <c r="B276" s="22" t="n"/>
      <c r="C276" s="22" t="n"/>
      <c r="D276" s="22" t="n"/>
      <c r="E276" s="22" t="n"/>
      <c r="F276" s="25" t="n"/>
      <c r="G276" s="25" t="n"/>
      <c r="H276" s="28">
        <f>IF(F276="","",F276*G276)</f>
        <v/>
      </c>
      <c r="I276" s="29" t="n"/>
      <c r="J276" s="30">
        <f>IF(OR(H276="",I276=""),"",H276*I276)</f>
        <v/>
      </c>
      <c r="K276" s="27">
        <f>IF(D276="","",IFERROR(INDEX(bar_kgm,MATCH(C276&amp;D276,bar_code,0)),""))</f>
        <v/>
      </c>
      <c r="L276" s="30">
        <f>IF(OR(J276="",K276=""),"",J276*K276)</f>
        <v/>
      </c>
      <c r="M276" s="22" t="n"/>
    </row>
    <row r="277">
      <c r="A277" s="22" t="n"/>
      <c r="B277" s="22" t="n"/>
      <c r="C277" s="22" t="n"/>
      <c r="D277" s="22" t="n"/>
      <c r="E277" s="22" t="n"/>
      <c r="F277" s="25" t="n"/>
      <c r="G277" s="25" t="n"/>
      <c r="H277" s="28">
        <f>IF(F277="","",F277*G277)</f>
        <v/>
      </c>
      <c r="I277" s="29" t="n"/>
      <c r="J277" s="30">
        <f>IF(OR(H277="",I277=""),"",H277*I277)</f>
        <v/>
      </c>
      <c r="K277" s="27">
        <f>IF(D277="","",IFERROR(INDEX(bar_kgm,MATCH(C277&amp;D277,bar_code,0)),""))</f>
        <v/>
      </c>
      <c r="L277" s="30">
        <f>IF(OR(J277="",K277=""),"",J277*K277)</f>
        <v/>
      </c>
      <c r="M277" s="22" t="n"/>
    </row>
    <row r="278">
      <c r="A278" s="22" t="n"/>
      <c r="B278" s="22" t="n"/>
      <c r="C278" s="22" t="n"/>
      <c r="D278" s="22" t="n"/>
      <c r="E278" s="22" t="n"/>
      <c r="F278" s="25" t="n"/>
      <c r="G278" s="25" t="n"/>
      <c r="H278" s="28">
        <f>IF(F278="","",F278*G278)</f>
        <v/>
      </c>
      <c r="I278" s="29" t="n"/>
      <c r="J278" s="30">
        <f>IF(OR(H278="",I278=""),"",H278*I278)</f>
        <v/>
      </c>
      <c r="K278" s="27">
        <f>IF(D278="","",IFERROR(INDEX(bar_kgm,MATCH(C278&amp;D278,bar_code,0)),""))</f>
        <v/>
      </c>
      <c r="L278" s="30">
        <f>IF(OR(J278="",K278=""),"",J278*K278)</f>
        <v/>
      </c>
      <c r="M278" s="22" t="n"/>
    </row>
    <row r="279">
      <c r="A279" s="22" t="n"/>
      <c r="B279" s="22" t="n"/>
      <c r="C279" s="22" t="n"/>
      <c r="D279" s="22" t="n"/>
      <c r="E279" s="22" t="n"/>
      <c r="F279" s="25" t="n"/>
      <c r="G279" s="25" t="n"/>
      <c r="H279" s="28">
        <f>IF(F279="","",F279*G279)</f>
        <v/>
      </c>
      <c r="I279" s="29" t="n"/>
      <c r="J279" s="30">
        <f>IF(OR(H279="",I279=""),"",H279*I279)</f>
        <v/>
      </c>
      <c r="K279" s="27">
        <f>IF(D279="","",IFERROR(INDEX(bar_kgm,MATCH(C279&amp;D279,bar_code,0)),""))</f>
        <v/>
      </c>
      <c r="L279" s="30">
        <f>IF(OR(J279="",K279=""),"",J279*K279)</f>
        <v/>
      </c>
      <c r="M279" s="22" t="n"/>
    </row>
    <row r="280">
      <c r="A280" s="22" t="n"/>
      <c r="B280" s="22" t="n"/>
      <c r="C280" s="22" t="n"/>
      <c r="D280" s="22" t="n"/>
      <c r="E280" s="22" t="n"/>
      <c r="F280" s="25" t="n"/>
      <c r="G280" s="25" t="n"/>
      <c r="H280" s="28">
        <f>IF(F280="","",F280*G280)</f>
        <v/>
      </c>
      <c r="I280" s="29" t="n"/>
      <c r="J280" s="30">
        <f>IF(OR(H280="",I280=""),"",H280*I280)</f>
        <v/>
      </c>
      <c r="K280" s="27">
        <f>IF(D280="","",IFERROR(INDEX(bar_kgm,MATCH(C280&amp;D280,bar_code,0)),""))</f>
        <v/>
      </c>
      <c r="L280" s="30">
        <f>IF(OR(J280="",K280=""),"",J280*K280)</f>
        <v/>
      </c>
      <c r="M280" s="22" t="n"/>
    </row>
    <row r="281">
      <c r="A281" s="22" t="n"/>
      <c r="B281" s="22" t="n"/>
      <c r="C281" s="22" t="n"/>
      <c r="D281" s="22" t="n"/>
      <c r="E281" s="22" t="n"/>
      <c r="F281" s="25" t="n"/>
      <c r="G281" s="25" t="n"/>
      <c r="H281" s="28">
        <f>IF(F281="","",F281*G281)</f>
        <v/>
      </c>
      <c r="I281" s="29" t="n"/>
      <c r="J281" s="30">
        <f>IF(OR(H281="",I281=""),"",H281*I281)</f>
        <v/>
      </c>
      <c r="K281" s="27">
        <f>IF(D281="","",IFERROR(INDEX(bar_kgm,MATCH(C281&amp;D281,bar_code,0)),""))</f>
        <v/>
      </c>
      <c r="L281" s="30">
        <f>IF(OR(J281="",K281=""),"",J281*K281)</f>
        <v/>
      </c>
      <c r="M281" s="22" t="n"/>
    </row>
    <row r="282">
      <c r="A282" s="22" t="n"/>
      <c r="B282" s="22" t="n"/>
      <c r="C282" s="22" t="n"/>
      <c r="D282" s="22" t="n"/>
      <c r="E282" s="22" t="n"/>
      <c r="F282" s="25" t="n"/>
      <c r="G282" s="25" t="n"/>
      <c r="H282" s="28">
        <f>IF(F282="","",F282*G282)</f>
        <v/>
      </c>
      <c r="I282" s="29" t="n"/>
      <c r="J282" s="30">
        <f>IF(OR(H282="",I282=""),"",H282*I282)</f>
        <v/>
      </c>
      <c r="K282" s="27">
        <f>IF(D282="","",IFERROR(INDEX(bar_kgm,MATCH(C282&amp;D282,bar_code,0)),""))</f>
        <v/>
      </c>
      <c r="L282" s="30">
        <f>IF(OR(J282="",K282=""),"",J282*K282)</f>
        <v/>
      </c>
      <c r="M282" s="22" t="n"/>
    </row>
    <row r="283">
      <c r="A283" s="22" t="n"/>
      <c r="B283" s="22" t="n"/>
      <c r="C283" s="22" t="n"/>
      <c r="D283" s="22" t="n"/>
      <c r="E283" s="22" t="n"/>
      <c r="F283" s="25" t="n"/>
      <c r="G283" s="25" t="n"/>
      <c r="H283" s="28">
        <f>IF(F283="","",F283*G283)</f>
        <v/>
      </c>
      <c r="I283" s="29" t="n"/>
      <c r="J283" s="30">
        <f>IF(OR(H283="",I283=""),"",H283*I283)</f>
        <v/>
      </c>
      <c r="K283" s="27">
        <f>IF(D283="","",IFERROR(INDEX(bar_kgm,MATCH(C283&amp;D283,bar_code,0)),""))</f>
        <v/>
      </c>
      <c r="L283" s="30">
        <f>IF(OR(J283="",K283=""),"",J283*K283)</f>
        <v/>
      </c>
      <c r="M283" s="22" t="n"/>
    </row>
    <row r="284">
      <c r="A284" s="22" t="n"/>
      <c r="B284" s="22" t="n"/>
      <c r="C284" s="22" t="n"/>
      <c r="D284" s="22" t="n"/>
      <c r="E284" s="22" t="n"/>
      <c r="F284" s="25" t="n"/>
      <c r="G284" s="25" t="n"/>
      <c r="H284" s="28">
        <f>IF(F284="","",F284*G284)</f>
        <v/>
      </c>
      <c r="I284" s="29" t="n"/>
      <c r="J284" s="30">
        <f>IF(OR(H284="",I284=""),"",H284*I284)</f>
        <v/>
      </c>
      <c r="K284" s="27">
        <f>IF(D284="","",IFERROR(INDEX(bar_kgm,MATCH(C284&amp;D284,bar_code,0)),""))</f>
        <v/>
      </c>
      <c r="L284" s="30">
        <f>IF(OR(J284="",K284=""),"",J284*K284)</f>
        <v/>
      </c>
      <c r="M284" s="22" t="n"/>
    </row>
    <row r="285">
      <c r="A285" s="22" t="n"/>
      <c r="B285" s="22" t="n"/>
      <c r="C285" s="22" t="n"/>
      <c r="D285" s="22" t="n"/>
      <c r="E285" s="22" t="n"/>
      <c r="F285" s="25" t="n"/>
      <c r="G285" s="25" t="n"/>
      <c r="H285" s="28">
        <f>IF(F285="","",F285*G285)</f>
        <v/>
      </c>
      <c r="I285" s="29" t="n"/>
      <c r="J285" s="30">
        <f>IF(OR(H285="",I285=""),"",H285*I285)</f>
        <v/>
      </c>
      <c r="K285" s="27">
        <f>IF(D285="","",IFERROR(INDEX(bar_kgm,MATCH(C285&amp;D285,bar_code,0)),""))</f>
        <v/>
      </c>
      <c r="L285" s="30">
        <f>IF(OR(J285="",K285=""),"",J285*K285)</f>
        <v/>
      </c>
      <c r="M285" s="22" t="n"/>
    </row>
    <row r="286">
      <c r="A286" s="22" t="n"/>
      <c r="B286" s="22" t="n"/>
      <c r="C286" s="22" t="n"/>
      <c r="D286" s="22" t="n"/>
      <c r="E286" s="22" t="n"/>
      <c r="F286" s="25" t="n"/>
      <c r="G286" s="25" t="n"/>
      <c r="H286" s="28">
        <f>IF(F286="","",F286*G286)</f>
        <v/>
      </c>
      <c r="I286" s="29" t="n"/>
      <c r="J286" s="30">
        <f>IF(OR(H286="",I286=""),"",H286*I286)</f>
        <v/>
      </c>
      <c r="K286" s="27">
        <f>IF(D286="","",IFERROR(INDEX(bar_kgm,MATCH(C286&amp;D286,bar_code,0)),""))</f>
        <v/>
      </c>
      <c r="L286" s="30">
        <f>IF(OR(J286="",K286=""),"",J286*K286)</f>
        <v/>
      </c>
      <c r="M286" s="22" t="n"/>
    </row>
    <row r="287">
      <c r="A287" s="22" t="n"/>
      <c r="B287" s="22" t="n"/>
      <c r="C287" s="22" t="n"/>
      <c r="D287" s="22" t="n"/>
      <c r="E287" s="22" t="n"/>
      <c r="F287" s="25" t="n"/>
      <c r="G287" s="25" t="n"/>
      <c r="H287" s="28">
        <f>IF(F287="","",F287*G287)</f>
        <v/>
      </c>
      <c r="I287" s="29" t="n"/>
      <c r="J287" s="30">
        <f>IF(OR(H287="",I287=""),"",H287*I287)</f>
        <v/>
      </c>
      <c r="K287" s="27">
        <f>IF(D287="","",IFERROR(INDEX(bar_kgm,MATCH(C287&amp;D287,bar_code,0)),""))</f>
        <v/>
      </c>
      <c r="L287" s="30">
        <f>IF(OR(J287="",K287=""),"",J287*K287)</f>
        <v/>
      </c>
      <c r="M287" s="22" t="n"/>
    </row>
    <row r="288">
      <c r="A288" s="22" t="n"/>
      <c r="B288" s="22" t="n"/>
      <c r="C288" s="22" t="n"/>
      <c r="D288" s="22" t="n"/>
      <c r="E288" s="22" t="n"/>
      <c r="F288" s="25" t="n"/>
      <c r="G288" s="25" t="n"/>
      <c r="H288" s="28">
        <f>IF(F288="","",F288*G288)</f>
        <v/>
      </c>
      <c r="I288" s="29" t="n"/>
      <c r="J288" s="30">
        <f>IF(OR(H288="",I288=""),"",H288*I288)</f>
        <v/>
      </c>
      <c r="K288" s="27">
        <f>IF(D288="","",IFERROR(INDEX(bar_kgm,MATCH(C288&amp;D288,bar_code,0)),""))</f>
        <v/>
      </c>
      <c r="L288" s="30">
        <f>IF(OR(J288="",K288=""),"",J288*K288)</f>
        <v/>
      </c>
      <c r="M288" s="22" t="n"/>
    </row>
    <row r="289">
      <c r="A289" s="22" t="n"/>
      <c r="B289" s="22" t="n"/>
      <c r="C289" s="22" t="n"/>
      <c r="D289" s="22" t="n"/>
      <c r="E289" s="22" t="n"/>
      <c r="F289" s="25" t="n"/>
      <c r="G289" s="25" t="n"/>
      <c r="H289" s="28">
        <f>IF(F289="","",F289*G289)</f>
        <v/>
      </c>
      <c r="I289" s="29" t="n"/>
      <c r="J289" s="30">
        <f>IF(OR(H289="",I289=""),"",H289*I289)</f>
        <v/>
      </c>
      <c r="K289" s="27">
        <f>IF(D289="","",IFERROR(INDEX(bar_kgm,MATCH(C289&amp;D289,bar_code,0)),""))</f>
        <v/>
      </c>
      <c r="L289" s="30">
        <f>IF(OR(J289="",K289=""),"",J289*K289)</f>
        <v/>
      </c>
      <c r="M289" s="22" t="n"/>
    </row>
    <row r="290">
      <c r="A290" s="22" t="n"/>
      <c r="B290" s="22" t="n"/>
      <c r="C290" s="22" t="n"/>
      <c r="D290" s="22" t="n"/>
      <c r="E290" s="22" t="n"/>
      <c r="F290" s="25" t="n"/>
      <c r="G290" s="25" t="n"/>
      <c r="H290" s="28">
        <f>IF(F290="","",F290*G290)</f>
        <v/>
      </c>
      <c r="I290" s="29" t="n"/>
      <c r="J290" s="30">
        <f>IF(OR(H290="",I290=""),"",H290*I290)</f>
        <v/>
      </c>
      <c r="K290" s="27">
        <f>IF(D290="","",IFERROR(INDEX(bar_kgm,MATCH(C290&amp;D290,bar_code,0)),""))</f>
        <v/>
      </c>
      <c r="L290" s="30">
        <f>IF(OR(J290="",K290=""),"",J290*K290)</f>
        <v/>
      </c>
      <c r="M290" s="22" t="n"/>
    </row>
    <row r="291">
      <c r="A291" s="22" t="n"/>
      <c r="B291" s="22" t="n"/>
      <c r="C291" s="22" t="n"/>
      <c r="D291" s="22" t="n"/>
      <c r="E291" s="22" t="n"/>
      <c r="F291" s="25" t="n"/>
      <c r="G291" s="25" t="n"/>
      <c r="H291" s="28">
        <f>IF(F291="","",F291*G291)</f>
        <v/>
      </c>
      <c r="I291" s="29" t="n"/>
      <c r="J291" s="30">
        <f>IF(OR(H291="",I291=""),"",H291*I291)</f>
        <v/>
      </c>
      <c r="K291" s="27">
        <f>IF(D291="","",IFERROR(INDEX(bar_kgm,MATCH(C291&amp;D291,bar_code,0)),""))</f>
        <v/>
      </c>
      <c r="L291" s="30">
        <f>IF(OR(J291="",K291=""),"",J291*K291)</f>
        <v/>
      </c>
      <c r="M291" s="22" t="n"/>
    </row>
    <row r="292">
      <c r="A292" s="22" t="n"/>
      <c r="B292" s="22" t="n"/>
      <c r="C292" s="22" t="n"/>
      <c r="D292" s="22" t="n"/>
      <c r="E292" s="22" t="n"/>
      <c r="F292" s="25" t="n"/>
      <c r="G292" s="25" t="n"/>
      <c r="H292" s="28">
        <f>IF(F292="","",F292*G292)</f>
        <v/>
      </c>
      <c r="I292" s="29" t="n"/>
      <c r="J292" s="30">
        <f>IF(OR(H292="",I292=""),"",H292*I292)</f>
        <v/>
      </c>
      <c r="K292" s="27">
        <f>IF(D292="","",IFERROR(INDEX(bar_kgm,MATCH(C292&amp;D292,bar_code,0)),""))</f>
        <v/>
      </c>
      <c r="L292" s="30">
        <f>IF(OR(J292="",K292=""),"",J292*K292)</f>
        <v/>
      </c>
      <c r="M292" s="22" t="n"/>
    </row>
    <row r="293">
      <c r="A293" s="22" t="n"/>
      <c r="B293" s="22" t="n"/>
      <c r="C293" s="22" t="n"/>
      <c r="D293" s="22" t="n"/>
      <c r="E293" s="22" t="n"/>
      <c r="F293" s="25" t="n"/>
      <c r="G293" s="25" t="n"/>
      <c r="H293" s="28">
        <f>IF(F293="","",F293*G293)</f>
        <v/>
      </c>
      <c r="I293" s="29" t="n"/>
      <c r="J293" s="30">
        <f>IF(OR(H293="",I293=""),"",H293*I293)</f>
        <v/>
      </c>
      <c r="K293" s="27">
        <f>IF(D293="","",IFERROR(INDEX(bar_kgm,MATCH(C293&amp;D293,bar_code,0)),""))</f>
        <v/>
      </c>
      <c r="L293" s="30">
        <f>IF(OR(J293="",K293=""),"",J293*K293)</f>
        <v/>
      </c>
      <c r="M293" s="22" t="n"/>
    </row>
    <row r="294">
      <c r="A294" s="22" t="n"/>
      <c r="B294" s="22" t="n"/>
      <c r="C294" s="22" t="n"/>
      <c r="D294" s="22" t="n"/>
      <c r="E294" s="22" t="n"/>
      <c r="F294" s="25" t="n"/>
      <c r="G294" s="25" t="n"/>
      <c r="H294" s="28">
        <f>IF(F294="","",F294*G294)</f>
        <v/>
      </c>
      <c r="I294" s="29" t="n"/>
      <c r="J294" s="30">
        <f>IF(OR(H294="",I294=""),"",H294*I294)</f>
        <v/>
      </c>
      <c r="K294" s="27">
        <f>IF(D294="","",IFERROR(INDEX(bar_kgm,MATCH(C294&amp;D294,bar_code,0)),""))</f>
        <v/>
      </c>
      <c r="L294" s="30">
        <f>IF(OR(J294="",K294=""),"",J294*K294)</f>
        <v/>
      </c>
      <c r="M294" s="22" t="n"/>
    </row>
    <row r="295">
      <c r="A295" s="22" t="n"/>
      <c r="B295" s="22" t="n"/>
      <c r="C295" s="22" t="n"/>
      <c r="D295" s="22" t="n"/>
      <c r="E295" s="22" t="n"/>
      <c r="F295" s="25" t="n"/>
      <c r="G295" s="25" t="n"/>
      <c r="H295" s="28">
        <f>IF(F295="","",F295*G295)</f>
        <v/>
      </c>
      <c r="I295" s="29" t="n"/>
      <c r="J295" s="30">
        <f>IF(OR(H295="",I295=""),"",H295*I295)</f>
        <v/>
      </c>
      <c r="K295" s="27">
        <f>IF(D295="","",IFERROR(INDEX(bar_kgm,MATCH(C295&amp;D295,bar_code,0)),""))</f>
        <v/>
      </c>
      <c r="L295" s="30">
        <f>IF(OR(J295="",K295=""),"",J295*K295)</f>
        <v/>
      </c>
      <c r="M295" s="22" t="n"/>
    </row>
    <row r="296">
      <c r="A296" s="22" t="n"/>
      <c r="B296" s="22" t="n"/>
      <c r="C296" s="22" t="n"/>
      <c r="D296" s="22" t="n"/>
      <c r="E296" s="22" t="n"/>
      <c r="F296" s="25" t="n"/>
      <c r="G296" s="25" t="n"/>
      <c r="H296" s="28">
        <f>IF(F296="","",F296*G296)</f>
        <v/>
      </c>
      <c r="I296" s="29" t="n"/>
      <c r="J296" s="30">
        <f>IF(OR(H296="",I296=""),"",H296*I296)</f>
        <v/>
      </c>
      <c r="K296" s="27">
        <f>IF(D296="","",IFERROR(INDEX(bar_kgm,MATCH(C296&amp;D296,bar_code,0)),""))</f>
        <v/>
      </c>
      <c r="L296" s="30">
        <f>IF(OR(J296="",K296=""),"",J296*K296)</f>
        <v/>
      </c>
      <c r="M296" s="22" t="n"/>
    </row>
    <row r="297">
      <c r="A297" s="22" t="n"/>
      <c r="B297" s="22" t="n"/>
      <c r="C297" s="22" t="n"/>
      <c r="D297" s="22" t="n"/>
      <c r="E297" s="22" t="n"/>
      <c r="F297" s="25" t="n"/>
      <c r="G297" s="25" t="n"/>
      <c r="H297" s="28">
        <f>IF(F297="","",F297*G297)</f>
        <v/>
      </c>
      <c r="I297" s="29" t="n"/>
      <c r="J297" s="30">
        <f>IF(OR(H297="",I297=""),"",H297*I297)</f>
        <v/>
      </c>
      <c r="K297" s="27">
        <f>IF(D297="","",IFERROR(INDEX(bar_kgm,MATCH(C297&amp;D297,bar_code,0)),""))</f>
        <v/>
      </c>
      <c r="L297" s="30">
        <f>IF(OR(J297="",K297=""),"",J297*K297)</f>
        <v/>
      </c>
      <c r="M297" s="22" t="n"/>
    </row>
    <row r="298">
      <c r="A298" s="22" t="n"/>
      <c r="B298" s="22" t="n"/>
      <c r="C298" s="22" t="n"/>
      <c r="D298" s="22" t="n"/>
      <c r="E298" s="22" t="n"/>
      <c r="F298" s="25" t="n"/>
      <c r="G298" s="25" t="n"/>
      <c r="H298" s="28">
        <f>IF(F298="","",F298*G298)</f>
        <v/>
      </c>
      <c r="I298" s="29" t="n"/>
      <c r="J298" s="30">
        <f>IF(OR(H298="",I298=""),"",H298*I298)</f>
        <v/>
      </c>
      <c r="K298" s="27">
        <f>IF(D298="","",IFERROR(INDEX(bar_kgm,MATCH(C298&amp;D298,bar_code,0)),""))</f>
        <v/>
      </c>
      <c r="L298" s="30">
        <f>IF(OR(J298="",K298=""),"",J298*K298)</f>
        <v/>
      </c>
      <c r="M298" s="22" t="n"/>
    </row>
    <row r="299">
      <c r="A299" s="22" t="n"/>
      <c r="B299" s="22" t="n"/>
      <c r="C299" s="22" t="n"/>
      <c r="D299" s="22" t="n"/>
      <c r="E299" s="22" t="n"/>
      <c r="F299" s="25" t="n"/>
      <c r="G299" s="25" t="n"/>
      <c r="H299" s="28">
        <f>IF(F299="","",F299*G299)</f>
        <v/>
      </c>
      <c r="I299" s="29" t="n"/>
      <c r="J299" s="30">
        <f>IF(OR(H299="",I299=""),"",H299*I299)</f>
        <v/>
      </c>
      <c r="K299" s="27">
        <f>IF(D299="","",IFERROR(INDEX(bar_kgm,MATCH(C299&amp;D299,bar_code,0)),""))</f>
        <v/>
      </c>
      <c r="L299" s="30">
        <f>IF(OR(J299="",K299=""),"",J299*K299)</f>
        <v/>
      </c>
      <c r="M299" s="22" t="n"/>
    </row>
    <row r="300">
      <c r="A300" s="22" t="n"/>
      <c r="B300" s="22" t="n"/>
      <c r="C300" s="22" t="n"/>
      <c r="D300" s="22" t="n"/>
      <c r="E300" s="22" t="n"/>
      <c r="F300" s="25" t="n"/>
      <c r="G300" s="25" t="n"/>
      <c r="H300" s="28">
        <f>IF(F300="","",F300*G300)</f>
        <v/>
      </c>
      <c r="I300" s="29" t="n"/>
      <c r="J300" s="30">
        <f>IF(OR(H300="",I300=""),"",H300*I300)</f>
        <v/>
      </c>
      <c r="K300" s="27">
        <f>IF(D300="","",IFERROR(INDEX(bar_kgm,MATCH(C300&amp;D300,bar_code,0)),""))</f>
        <v/>
      </c>
      <c r="L300" s="30">
        <f>IF(OR(J300="",K300=""),"",J300*K300)</f>
        <v/>
      </c>
      <c r="M300" s="22" t="n"/>
    </row>
    <row r="301">
      <c r="A301" s="22" t="n"/>
      <c r="B301" s="22" t="n"/>
      <c r="C301" s="22" t="n"/>
      <c r="D301" s="22" t="n"/>
      <c r="E301" s="22" t="n"/>
      <c r="F301" s="25" t="n"/>
      <c r="G301" s="25" t="n"/>
      <c r="H301" s="28">
        <f>IF(F301="","",F301*G301)</f>
        <v/>
      </c>
      <c r="I301" s="29" t="n"/>
      <c r="J301" s="30">
        <f>IF(OR(H301="",I301=""),"",H301*I301)</f>
        <v/>
      </c>
      <c r="K301" s="27">
        <f>IF(D301="","",IFERROR(INDEX(bar_kgm,MATCH(C301&amp;D301,bar_code,0)),""))</f>
        <v/>
      </c>
      <c r="L301" s="30">
        <f>IF(OR(J301="",K301=""),"",J301*K301)</f>
        <v/>
      </c>
      <c r="M301" s="22" t="n"/>
    </row>
    <row r="302">
      <c r="A302" s="22" t="n"/>
      <c r="B302" s="22" t="n"/>
      <c r="C302" s="22" t="n"/>
      <c r="D302" s="22" t="n"/>
      <c r="E302" s="22" t="n"/>
      <c r="F302" s="25" t="n"/>
      <c r="G302" s="25" t="n"/>
      <c r="H302" s="28">
        <f>IF(F302="","",F302*G302)</f>
        <v/>
      </c>
      <c r="I302" s="29" t="n"/>
      <c r="J302" s="30">
        <f>IF(OR(H302="",I302=""),"",H302*I302)</f>
        <v/>
      </c>
      <c r="K302" s="27">
        <f>IF(D302="","",IFERROR(INDEX(bar_kgm,MATCH(C302&amp;D302,bar_code,0)),""))</f>
        <v/>
      </c>
      <c r="L302" s="30">
        <f>IF(OR(J302="",K302=""),"",J302*K302)</f>
        <v/>
      </c>
      <c r="M302" s="22" t="n"/>
    </row>
    <row r="303">
      <c r="A303" s="22" t="n"/>
      <c r="B303" s="22" t="n"/>
      <c r="C303" s="22" t="n"/>
      <c r="D303" s="22" t="n"/>
      <c r="E303" s="22" t="n"/>
      <c r="F303" s="25" t="n"/>
      <c r="G303" s="25" t="n"/>
      <c r="H303" s="28">
        <f>IF(F303="","",F303*G303)</f>
        <v/>
      </c>
      <c r="I303" s="29" t="n"/>
      <c r="J303" s="30">
        <f>IF(OR(H303="",I303=""),"",H303*I303)</f>
        <v/>
      </c>
      <c r="K303" s="27">
        <f>IF(D303="","",IFERROR(INDEX(bar_kgm,MATCH(C303&amp;D303,bar_code,0)),""))</f>
        <v/>
      </c>
      <c r="L303" s="30">
        <f>IF(OR(J303="",K303=""),"",J303*K303)</f>
        <v/>
      </c>
      <c r="M303" s="22" t="n"/>
    </row>
    <row r="304">
      <c r="A304" s="22" t="n"/>
      <c r="B304" s="22" t="n"/>
      <c r="C304" s="22" t="n"/>
      <c r="D304" s="22" t="n"/>
      <c r="E304" s="22" t="n"/>
      <c r="F304" s="25" t="n"/>
      <c r="G304" s="25" t="n"/>
      <c r="H304" s="28">
        <f>IF(F304="","",F304*G304)</f>
        <v/>
      </c>
      <c r="I304" s="29" t="n"/>
      <c r="J304" s="30">
        <f>IF(OR(H304="",I304=""),"",H304*I304)</f>
        <v/>
      </c>
      <c r="K304" s="27">
        <f>IF(D304="","",IFERROR(INDEX(bar_kgm,MATCH(C304&amp;D304,bar_code,0)),""))</f>
        <v/>
      </c>
      <c r="L304" s="30">
        <f>IF(OR(J304="",K304=""),"",J304*K304)</f>
        <v/>
      </c>
      <c r="M304" s="22" t="n"/>
    </row>
    <row r="305">
      <c r="A305" s="22" t="n"/>
      <c r="B305" s="22" t="n"/>
      <c r="C305" s="22" t="n"/>
      <c r="D305" s="22" t="n"/>
      <c r="E305" s="22" t="n"/>
      <c r="F305" s="25" t="n"/>
      <c r="G305" s="25" t="n"/>
      <c r="H305" s="28">
        <f>IF(F305="","",F305*G305)</f>
        <v/>
      </c>
      <c r="I305" s="29" t="n"/>
      <c r="J305" s="30">
        <f>IF(OR(H305="",I305=""),"",H305*I305)</f>
        <v/>
      </c>
      <c r="K305" s="27">
        <f>IF(D305="","",IFERROR(INDEX(bar_kgm,MATCH(C305&amp;D305,bar_code,0)),""))</f>
        <v/>
      </c>
      <c r="L305" s="30">
        <f>IF(OR(J305="",K305=""),"",J305*K305)</f>
        <v/>
      </c>
      <c r="M305" s="22" t="n"/>
    </row>
    <row r="306">
      <c r="A306" s="22" t="n"/>
      <c r="B306" s="22" t="n"/>
      <c r="C306" s="22" t="n"/>
      <c r="D306" s="22" t="n"/>
      <c r="E306" s="22" t="n"/>
      <c r="F306" s="25" t="n"/>
      <c r="G306" s="25" t="n"/>
      <c r="H306" s="28">
        <f>IF(F306="","",F306*G306)</f>
        <v/>
      </c>
      <c r="I306" s="29" t="n"/>
      <c r="J306" s="30">
        <f>IF(OR(H306="",I306=""),"",H306*I306)</f>
        <v/>
      </c>
      <c r="K306" s="27">
        <f>IF(D306="","",IFERROR(INDEX(bar_kgm,MATCH(C306&amp;D306,bar_code,0)),""))</f>
        <v/>
      </c>
      <c r="L306" s="30">
        <f>IF(OR(J306="",K306=""),"",J306*K306)</f>
        <v/>
      </c>
      <c r="M306" s="22" t="n"/>
    </row>
    <row r="307">
      <c r="A307" s="22" t="n"/>
      <c r="B307" s="22" t="n"/>
      <c r="C307" s="22" t="n"/>
      <c r="D307" s="22" t="n"/>
      <c r="E307" s="22" t="n"/>
      <c r="F307" s="25" t="n"/>
      <c r="G307" s="25" t="n"/>
      <c r="H307" s="28">
        <f>IF(F307="","",F307*G307)</f>
        <v/>
      </c>
      <c r="I307" s="29" t="n"/>
      <c r="J307" s="30">
        <f>IF(OR(H307="",I307=""),"",H307*I307)</f>
        <v/>
      </c>
      <c r="K307" s="27">
        <f>IF(D307="","",IFERROR(INDEX(bar_kgm,MATCH(C307&amp;D307,bar_code,0)),""))</f>
        <v/>
      </c>
      <c r="L307" s="30">
        <f>IF(OR(J307="",K307=""),"",J307*K307)</f>
        <v/>
      </c>
      <c r="M307" s="22" t="n"/>
    </row>
    <row r="308">
      <c r="A308" s="22" t="n"/>
      <c r="B308" s="22" t="n"/>
      <c r="C308" s="22" t="n"/>
      <c r="D308" s="22" t="n"/>
      <c r="E308" s="22" t="n"/>
      <c r="F308" s="25" t="n"/>
      <c r="G308" s="25" t="n"/>
      <c r="H308" s="28">
        <f>IF(F308="","",F308*G308)</f>
        <v/>
      </c>
      <c r="I308" s="29" t="n"/>
      <c r="J308" s="30">
        <f>IF(OR(H308="",I308=""),"",H308*I308)</f>
        <v/>
      </c>
      <c r="K308" s="27">
        <f>IF(D308="","",IFERROR(INDEX(bar_kgm,MATCH(C308&amp;D308,bar_code,0)),""))</f>
        <v/>
      </c>
      <c r="L308" s="30">
        <f>IF(OR(J308="",K308=""),"",J308*K308)</f>
        <v/>
      </c>
      <c r="M308" s="22" t="n"/>
    </row>
    <row r="309">
      <c r="A309" s="22" t="n"/>
      <c r="B309" s="22" t="n"/>
      <c r="C309" s="22" t="n"/>
      <c r="D309" s="22" t="n"/>
      <c r="E309" s="22" t="n"/>
      <c r="F309" s="25" t="n"/>
      <c r="G309" s="25" t="n"/>
      <c r="H309" s="28">
        <f>IF(F309="","",F309*G309)</f>
        <v/>
      </c>
      <c r="I309" s="29" t="n"/>
      <c r="J309" s="30">
        <f>IF(OR(H309="",I309=""),"",H309*I309)</f>
        <v/>
      </c>
      <c r="K309" s="27">
        <f>IF(D309="","",IFERROR(INDEX(bar_kgm,MATCH(C309&amp;D309,bar_code,0)),""))</f>
        <v/>
      </c>
      <c r="L309" s="30">
        <f>IF(OR(J309="",K309=""),"",J309*K309)</f>
        <v/>
      </c>
      <c r="M309" s="22" t="n"/>
    </row>
    <row r="310">
      <c r="A310" s="22" t="n"/>
      <c r="B310" s="22" t="n"/>
      <c r="C310" s="22" t="n"/>
      <c r="D310" s="22" t="n"/>
      <c r="E310" s="22" t="n"/>
      <c r="F310" s="25" t="n"/>
      <c r="G310" s="25" t="n"/>
      <c r="H310" s="28">
        <f>IF(F310="","",F310*G310)</f>
        <v/>
      </c>
      <c r="I310" s="29" t="n"/>
      <c r="J310" s="30">
        <f>IF(OR(H310="",I310=""),"",H310*I310)</f>
        <v/>
      </c>
      <c r="K310" s="27">
        <f>IF(D310="","",IFERROR(INDEX(bar_kgm,MATCH(C310&amp;D310,bar_code,0)),""))</f>
        <v/>
      </c>
      <c r="L310" s="30">
        <f>IF(OR(J310="",K310=""),"",J310*K310)</f>
        <v/>
      </c>
      <c r="M310" s="22" t="n"/>
    </row>
    <row r="311">
      <c r="A311" s="22" t="n"/>
      <c r="B311" s="22" t="n"/>
      <c r="C311" s="22" t="n"/>
      <c r="D311" s="22" t="n"/>
      <c r="E311" s="22" t="n"/>
      <c r="F311" s="25" t="n"/>
      <c r="G311" s="25" t="n"/>
      <c r="H311" s="28">
        <f>IF(F311="","",F311*G311)</f>
        <v/>
      </c>
      <c r="I311" s="29" t="n"/>
      <c r="J311" s="30">
        <f>IF(OR(H311="",I311=""),"",H311*I311)</f>
        <v/>
      </c>
      <c r="K311" s="27">
        <f>IF(D311="","",IFERROR(INDEX(bar_kgm,MATCH(C311&amp;D311,bar_code,0)),""))</f>
        <v/>
      </c>
      <c r="L311" s="30">
        <f>IF(OR(J311="",K311=""),"",J311*K311)</f>
        <v/>
      </c>
      <c r="M311" s="22" t="n"/>
    </row>
    <row r="312">
      <c r="A312" s="22" t="n"/>
      <c r="B312" s="22" t="n"/>
      <c r="C312" s="22" t="n"/>
      <c r="D312" s="22" t="n"/>
      <c r="E312" s="22" t="n"/>
      <c r="F312" s="25" t="n"/>
      <c r="G312" s="25" t="n"/>
      <c r="H312" s="28">
        <f>IF(F312="","",F312*G312)</f>
        <v/>
      </c>
      <c r="I312" s="29" t="n"/>
      <c r="J312" s="30">
        <f>IF(OR(H312="",I312=""),"",H312*I312)</f>
        <v/>
      </c>
      <c r="K312" s="27">
        <f>IF(D312="","",IFERROR(INDEX(bar_kgm,MATCH(C312&amp;D312,bar_code,0)),""))</f>
        <v/>
      </c>
      <c r="L312" s="30">
        <f>IF(OR(J312="",K312=""),"",J312*K312)</f>
        <v/>
      </c>
      <c r="M312" s="22" t="n"/>
    </row>
    <row r="313">
      <c r="A313" s="22" t="n"/>
      <c r="B313" s="22" t="n"/>
      <c r="C313" s="22" t="n"/>
      <c r="D313" s="22" t="n"/>
      <c r="E313" s="22" t="n"/>
      <c r="F313" s="25" t="n"/>
      <c r="G313" s="25" t="n"/>
      <c r="H313" s="28">
        <f>IF(F313="","",F313*G313)</f>
        <v/>
      </c>
      <c r="I313" s="29" t="n"/>
      <c r="J313" s="30">
        <f>IF(OR(H313="",I313=""),"",H313*I313)</f>
        <v/>
      </c>
      <c r="K313" s="27">
        <f>IF(D313="","",IFERROR(INDEX(bar_kgm,MATCH(C313&amp;D313,bar_code,0)),""))</f>
        <v/>
      </c>
      <c r="L313" s="30">
        <f>IF(OR(J313="",K313=""),"",J313*K313)</f>
        <v/>
      </c>
      <c r="M313" s="22" t="n"/>
    </row>
    <row r="314">
      <c r="A314" s="22" t="n"/>
      <c r="B314" s="22" t="n"/>
      <c r="C314" s="22" t="n"/>
      <c r="D314" s="22" t="n"/>
      <c r="E314" s="22" t="n"/>
      <c r="F314" s="25" t="n"/>
      <c r="G314" s="25" t="n"/>
      <c r="H314" s="28">
        <f>IF(F314="","",F314*G314)</f>
        <v/>
      </c>
      <c r="I314" s="29" t="n"/>
      <c r="J314" s="30">
        <f>IF(OR(H314="",I314=""),"",H314*I314)</f>
        <v/>
      </c>
      <c r="K314" s="27">
        <f>IF(D314="","",IFERROR(INDEX(bar_kgm,MATCH(C314&amp;D314,bar_code,0)),""))</f>
        <v/>
      </c>
      <c r="L314" s="30">
        <f>IF(OR(J314="",K314=""),"",J314*K314)</f>
        <v/>
      </c>
      <c r="M314" s="22" t="n"/>
    </row>
    <row r="315">
      <c r="A315" s="22" t="n"/>
      <c r="B315" s="22" t="n"/>
      <c r="C315" s="22" t="n"/>
      <c r="D315" s="22" t="n"/>
      <c r="E315" s="22" t="n"/>
      <c r="F315" s="25" t="n"/>
      <c r="G315" s="25" t="n"/>
      <c r="H315" s="28">
        <f>IF(F315="","",F315*G315)</f>
        <v/>
      </c>
      <c r="I315" s="29" t="n"/>
      <c r="J315" s="30">
        <f>IF(OR(H315="",I315=""),"",H315*I315)</f>
        <v/>
      </c>
      <c r="K315" s="27">
        <f>IF(D315="","",IFERROR(INDEX(bar_kgm,MATCH(C315&amp;D315,bar_code,0)),""))</f>
        <v/>
      </c>
      <c r="L315" s="30">
        <f>IF(OR(J315="",K315=""),"",J315*K315)</f>
        <v/>
      </c>
      <c r="M315" s="22" t="n"/>
    </row>
    <row r="316">
      <c r="A316" s="22" t="n"/>
      <c r="B316" s="22" t="n"/>
      <c r="C316" s="22" t="n"/>
      <c r="D316" s="22" t="n"/>
      <c r="E316" s="22" t="n"/>
      <c r="F316" s="25" t="n"/>
      <c r="G316" s="25" t="n"/>
      <c r="H316" s="28">
        <f>IF(F316="","",F316*G316)</f>
        <v/>
      </c>
      <c r="I316" s="29" t="n"/>
      <c r="J316" s="30">
        <f>IF(OR(H316="",I316=""),"",H316*I316)</f>
        <v/>
      </c>
      <c r="K316" s="27">
        <f>IF(D316="","",IFERROR(INDEX(bar_kgm,MATCH(C316&amp;D316,bar_code,0)),""))</f>
        <v/>
      </c>
      <c r="L316" s="30">
        <f>IF(OR(J316="",K316=""),"",J316*K316)</f>
        <v/>
      </c>
      <c r="M316" s="22" t="n"/>
    </row>
    <row r="317">
      <c r="A317" s="22" t="n"/>
      <c r="B317" s="22" t="n"/>
      <c r="C317" s="22" t="n"/>
      <c r="D317" s="22" t="n"/>
      <c r="E317" s="22" t="n"/>
      <c r="F317" s="25" t="n"/>
      <c r="G317" s="25" t="n"/>
      <c r="H317" s="28">
        <f>IF(F317="","",F317*G317)</f>
        <v/>
      </c>
      <c r="I317" s="29" t="n"/>
      <c r="J317" s="30">
        <f>IF(OR(H317="",I317=""),"",H317*I317)</f>
        <v/>
      </c>
      <c r="K317" s="27">
        <f>IF(D317="","",IFERROR(INDEX(bar_kgm,MATCH(C317&amp;D317,bar_code,0)),""))</f>
        <v/>
      </c>
      <c r="L317" s="30">
        <f>IF(OR(J317="",K317=""),"",J317*K317)</f>
        <v/>
      </c>
      <c r="M317" s="22" t="n"/>
    </row>
    <row r="318">
      <c r="A318" s="22" t="n"/>
      <c r="B318" s="22" t="n"/>
      <c r="C318" s="22" t="n"/>
      <c r="D318" s="22" t="n"/>
      <c r="E318" s="22" t="n"/>
      <c r="F318" s="25" t="n"/>
      <c r="G318" s="25" t="n"/>
      <c r="H318" s="28">
        <f>IF(F318="","",F318*G318)</f>
        <v/>
      </c>
      <c r="I318" s="29" t="n"/>
      <c r="J318" s="30">
        <f>IF(OR(H318="",I318=""),"",H318*I318)</f>
        <v/>
      </c>
      <c r="K318" s="27">
        <f>IF(D318="","",IFERROR(INDEX(bar_kgm,MATCH(C318&amp;D318,bar_code,0)),""))</f>
        <v/>
      </c>
      <c r="L318" s="30">
        <f>IF(OR(J318="",K318=""),"",J318*K318)</f>
        <v/>
      </c>
      <c r="M318" s="22" t="n"/>
    </row>
    <row r="319">
      <c r="A319" s="22" t="n"/>
      <c r="B319" s="22" t="n"/>
      <c r="C319" s="22" t="n"/>
      <c r="D319" s="22" t="n"/>
      <c r="E319" s="22" t="n"/>
      <c r="F319" s="25" t="n"/>
      <c r="G319" s="25" t="n"/>
      <c r="H319" s="28">
        <f>IF(F319="","",F319*G319)</f>
        <v/>
      </c>
      <c r="I319" s="29" t="n"/>
      <c r="J319" s="30">
        <f>IF(OR(H319="",I319=""),"",H319*I319)</f>
        <v/>
      </c>
      <c r="K319" s="27">
        <f>IF(D319="","",IFERROR(INDEX(bar_kgm,MATCH(C319&amp;D319,bar_code,0)),""))</f>
        <v/>
      </c>
      <c r="L319" s="30">
        <f>IF(OR(J319="",K319=""),"",J319*K319)</f>
        <v/>
      </c>
      <c r="M319" s="22" t="n"/>
    </row>
    <row r="320">
      <c r="A320" s="22" t="n"/>
      <c r="B320" s="22" t="n"/>
      <c r="C320" s="22" t="n"/>
      <c r="D320" s="22" t="n"/>
      <c r="E320" s="22" t="n"/>
      <c r="F320" s="25" t="n"/>
      <c r="G320" s="25" t="n"/>
      <c r="H320" s="28">
        <f>IF(F320="","",F320*G320)</f>
        <v/>
      </c>
      <c r="I320" s="29" t="n"/>
      <c r="J320" s="30">
        <f>IF(OR(H320="",I320=""),"",H320*I320)</f>
        <v/>
      </c>
      <c r="K320" s="27">
        <f>IF(D320="","",IFERROR(INDEX(bar_kgm,MATCH(C320&amp;D320,bar_code,0)),""))</f>
        <v/>
      </c>
      <c r="L320" s="30">
        <f>IF(OR(J320="",K320=""),"",J320*K320)</f>
        <v/>
      </c>
      <c r="M320" s="22" t="n"/>
    </row>
    <row r="321">
      <c r="A321" s="22" t="n"/>
      <c r="B321" s="22" t="n"/>
      <c r="C321" s="22" t="n"/>
      <c r="D321" s="22" t="n"/>
      <c r="E321" s="22" t="n"/>
      <c r="F321" s="25" t="n"/>
      <c r="G321" s="25" t="n"/>
      <c r="H321" s="28">
        <f>IF(F321="","",F321*G321)</f>
        <v/>
      </c>
      <c r="I321" s="29" t="n"/>
      <c r="J321" s="30">
        <f>IF(OR(H321="",I321=""),"",H321*I321)</f>
        <v/>
      </c>
      <c r="K321" s="27">
        <f>IF(D321="","",IFERROR(INDEX(bar_kgm,MATCH(C321&amp;D321,bar_code,0)),""))</f>
        <v/>
      </c>
      <c r="L321" s="30">
        <f>IF(OR(J321="",K321=""),"",J321*K321)</f>
        <v/>
      </c>
      <c r="M321" s="22" t="n"/>
    </row>
    <row r="322">
      <c r="A322" s="22" t="n"/>
      <c r="B322" s="22" t="n"/>
      <c r="C322" s="22" t="n"/>
      <c r="D322" s="22" t="n"/>
      <c r="E322" s="22" t="n"/>
      <c r="F322" s="25" t="n"/>
      <c r="G322" s="25" t="n"/>
      <c r="H322" s="28">
        <f>IF(F322="","",F322*G322)</f>
        <v/>
      </c>
      <c r="I322" s="29" t="n"/>
      <c r="J322" s="30">
        <f>IF(OR(H322="",I322=""),"",H322*I322)</f>
        <v/>
      </c>
      <c r="K322" s="27">
        <f>IF(D322="","",IFERROR(INDEX(bar_kgm,MATCH(C322&amp;D322,bar_code,0)),""))</f>
        <v/>
      </c>
      <c r="L322" s="30">
        <f>IF(OR(J322="",K322=""),"",J322*K322)</f>
        <v/>
      </c>
      <c r="M322" s="22" t="n"/>
    </row>
    <row r="323">
      <c r="A323" s="22" t="n"/>
      <c r="B323" s="22" t="n"/>
      <c r="C323" s="22" t="n"/>
      <c r="D323" s="22" t="n"/>
      <c r="E323" s="22" t="n"/>
      <c r="F323" s="25" t="n"/>
      <c r="G323" s="25" t="n"/>
      <c r="H323" s="28">
        <f>IF(F323="","",F323*G323)</f>
        <v/>
      </c>
      <c r="I323" s="29" t="n"/>
      <c r="J323" s="30">
        <f>IF(OR(H323="",I323=""),"",H323*I323)</f>
        <v/>
      </c>
      <c r="K323" s="27">
        <f>IF(D323="","",IFERROR(INDEX(bar_kgm,MATCH(C323&amp;D323,bar_code,0)),""))</f>
        <v/>
      </c>
      <c r="L323" s="30">
        <f>IF(OR(J323="",K323=""),"",J323*K323)</f>
        <v/>
      </c>
      <c r="M323" s="22" t="n"/>
    </row>
    <row r="324">
      <c r="A324" s="22" t="n"/>
      <c r="B324" s="22" t="n"/>
      <c r="C324" s="22" t="n"/>
      <c r="D324" s="22" t="n"/>
      <c r="E324" s="22" t="n"/>
      <c r="F324" s="25" t="n"/>
      <c r="G324" s="25" t="n"/>
      <c r="H324" s="28">
        <f>IF(F324="","",F324*G324)</f>
        <v/>
      </c>
      <c r="I324" s="29" t="n"/>
      <c r="J324" s="30">
        <f>IF(OR(H324="",I324=""),"",H324*I324)</f>
        <v/>
      </c>
      <c r="K324" s="27">
        <f>IF(D324="","",IFERROR(INDEX(bar_kgm,MATCH(C324&amp;D324,bar_code,0)),""))</f>
        <v/>
      </c>
      <c r="L324" s="30">
        <f>IF(OR(J324="",K324=""),"",J324*K324)</f>
        <v/>
      </c>
      <c r="M324" s="22" t="n"/>
    </row>
    <row r="325">
      <c r="A325" s="22" t="n"/>
      <c r="B325" s="22" t="n"/>
      <c r="C325" s="22" t="n"/>
      <c r="D325" s="22" t="n"/>
      <c r="E325" s="22" t="n"/>
      <c r="F325" s="25" t="n"/>
      <c r="G325" s="25" t="n"/>
      <c r="H325" s="28">
        <f>IF(F325="","",F325*G325)</f>
        <v/>
      </c>
      <c r="I325" s="29" t="n"/>
      <c r="J325" s="30">
        <f>IF(OR(H325="",I325=""),"",H325*I325)</f>
        <v/>
      </c>
      <c r="K325" s="27">
        <f>IF(D325="","",IFERROR(INDEX(bar_kgm,MATCH(C325&amp;D325,bar_code,0)),""))</f>
        <v/>
      </c>
      <c r="L325" s="30">
        <f>IF(OR(J325="",K325=""),"",J325*K325)</f>
        <v/>
      </c>
      <c r="M325" s="22" t="n"/>
    </row>
    <row r="326">
      <c r="A326" s="22" t="n"/>
      <c r="B326" s="22" t="n"/>
      <c r="C326" s="22" t="n"/>
      <c r="D326" s="22" t="n"/>
      <c r="E326" s="22" t="n"/>
      <c r="F326" s="25" t="n"/>
      <c r="G326" s="25" t="n"/>
      <c r="H326" s="28">
        <f>IF(F326="","",F326*G326)</f>
        <v/>
      </c>
      <c r="I326" s="29" t="n"/>
      <c r="J326" s="30">
        <f>IF(OR(H326="",I326=""),"",H326*I326)</f>
        <v/>
      </c>
      <c r="K326" s="27">
        <f>IF(D326="","",IFERROR(INDEX(bar_kgm,MATCH(C326&amp;D326,bar_code,0)),""))</f>
        <v/>
      </c>
      <c r="L326" s="30">
        <f>IF(OR(J326="",K326=""),"",J326*K326)</f>
        <v/>
      </c>
      <c r="M326" s="22" t="n"/>
    </row>
    <row r="327">
      <c r="A327" s="22" t="n"/>
      <c r="B327" s="22" t="n"/>
      <c r="C327" s="22" t="n"/>
      <c r="D327" s="22" t="n"/>
      <c r="E327" s="22" t="n"/>
      <c r="F327" s="25" t="n"/>
      <c r="G327" s="25" t="n"/>
      <c r="H327" s="28">
        <f>IF(F327="","",F327*G327)</f>
        <v/>
      </c>
      <c r="I327" s="29" t="n"/>
      <c r="J327" s="30">
        <f>IF(OR(H327="",I327=""),"",H327*I327)</f>
        <v/>
      </c>
      <c r="K327" s="27">
        <f>IF(D327="","",IFERROR(INDEX(bar_kgm,MATCH(C327&amp;D327,bar_code,0)),""))</f>
        <v/>
      </c>
      <c r="L327" s="30">
        <f>IF(OR(J327="",K327=""),"",J327*K327)</f>
        <v/>
      </c>
      <c r="M327" s="22" t="n"/>
    </row>
    <row r="328">
      <c r="A328" s="22" t="n"/>
      <c r="B328" s="22" t="n"/>
      <c r="C328" s="22" t="n"/>
      <c r="D328" s="22" t="n"/>
      <c r="E328" s="22" t="n"/>
      <c r="F328" s="25" t="n"/>
      <c r="G328" s="25" t="n"/>
      <c r="H328" s="28">
        <f>IF(F328="","",F328*G328)</f>
        <v/>
      </c>
      <c r="I328" s="29" t="n"/>
      <c r="J328" s="30">
        <f>IF(OR(H328="",I328=""),"",H328*I328)</f>
        <v/>
      </c>
      <c r="K328" s="27">
        <f>IF(D328="","",IFERROR(INDEX(bar_kgm,MATCH(C328&amp;D328,bar_code,0)),""))</f>
        <v/>
      </c>
      <c r="L328" s="30">
        <f>IF(OR(J328="",K328=""),"",J328*K328)</f>
        <v/>
      </c>
      <c r="M328" s="22" t="n"/>
    </row>
    <row r="329">
      <c r="A329" s="22" t="n"/>
      <c r="B329" s="22" t="n"/>
      <c r="C329" s="22" t="n"/>
      <c r="D329" s="22" t="n"/>
      <c r="E329" s="22" t="n"/>
      <c r="F329" s="25" t="n"/>
      <c r="G329" s="25" t="n"/>
      <c r="H329" s="28">
        <f>IF(F329="","",F329*G329)</f>
        <v/>
      </c>
      <c r="I329" s="29" t="n"/>
      <c r="J329" s="30">
        <f>IF(OR(H329="",I329=""),"",H329*I329)</f>
        <v/>
      </c>
      <c r="K329" s="27">
        <f>IF(D329="","",IFERROR(INDEX(bar_kgm,MATCH(C329&amp;D329,bar_code,0)),""))</f>
        <v/>
      </c>
      <c r="L329" s="30">
        <f>IF(OR(J329="",K329=""),"",J329*K329)</f>
        <v/>
      </c>
      <c r="M329" s="22" t="n"/>
    </row>
    <row r="330">
      <c r="A330" s="22" t="n"/>
      <c r="B330" s="22" t="n"/>
      <c r="C330" s="22" t="n"/>
      <c r="D330" s="22" t="n"/>
      <c r="E330" s="22" t="n"/>
      <c r="F330" s="25" t="n"/>
      <c r="G330" s="25" t="n"/>
      <c r="H330" s="28">
        <f>IF(F330="","",F330*G330)</f>
        <v/>
      </c>
      <c r="I330" s="29" t="n"/>
      <c r="J330" s="30">
        <f>IF(OR(H330="",I330=""),"",H330*I330)</f>
        <v/>
      </c>
      <c r="K330" s="27">
        <f>IF(D330="","",IFERROR(INDEX(bar_kgm,MATCH(C330&amp;D330,bar_code,0)),""))</f>
        <v/>
      </c>
      <c r="L330" s="30">
        <f>IF(OR(J330="",K330=""),"",J330*K330)</f>
        <v/>
      </c>
      <c r="M330" s="22" t="n"/>
    </row>
    <row r="331">
      <c r="A331" s="22" t="n"/>
      <c r="B331" s="22" t="n"/>
      <c r="C331" s="22" t="n"/>
      <c r="D331" s="22" t="n"/>
      <c r="E331" s="22" t="n"/>
      <c r="F331" s="25" t="n"/>
      <c r="G331" s="25" t="n"/>
      <c r="H331" s="28">
        <f>IF(F331="","",F331*G331)</f>
        <v/>
      </c>
      <c r="I331" s="29" t="n"/>
      <c r="J331" s="30">
        <f>IF(OR(H331="",I331=""),"",H331*I331)</f>
        <v/>
      </c>
      <c r="K331" s="27">
        <f>IF(D331="","",IFERROR(INDEX(bar_kgm,MATCH(C331&amp;D331,bar_code,0)),""))</f>
        <v/>
      </c>
      <c r="L331" s="30">
        <f>IF(OR(J331="",K331=""),"",J331*K331)</f>
        <v/>
      </c>
      <c r="M331" s="22" t="n"/>
    </row>
    <row r="332">
      <c r="A332" s="22" t="n"/>
      <c r="B332" s="22" t="n"/>
      <c r="C332" s="22" t="n"/>
      <c r="D332" s="22" t="n"/>
      <c r="E332" s="22" t="n"/>
      <c r="F332" s="25" t="n"/>
      <c r="G332" s="25" t="n"/>
      <c r="H332" s="28">
        <f>IF(F332="","",F332*G332)</f>
        <v/>
      </c>
      <c r="I332" s="29" t="n"/>
      <c r="J332" s="30">
        <f>IF(OR(H332="",I332=""),"",H332*I332)</f>
        <v/>
      </c>
      <c r="K332" s="27">
        <f>IF(D332="","",IFERROR(INDEX(bar_kgm,MATCH(C332&amp;D332,bar_code,0)),""))</f>
        <v/>
      </c>
      <c r="L332" s="30">
        <f>IF(OR(J332="",K332=""),"",J332*K332)</f>
        <v/>
      </c>
      <c r="M332" s="22" t="n"/>
    </row>
    <row r="333">
      <c r="A333" s="22" t="n"/>
      <c r="B333" s="22" t="n"/>
      <c r="C333" s="22" t="n"/>
      <c r="D333" s="22" t="n"/>
      <c r="E333" s="22" t="n"/>
      <c r="F333" s="25" t="n"/>
      <c r="G333" s="25" t="n"/>
      <c r="H333" s="28">
        <f>IF(F333="","",F333*G333)</f>
        <v/>
      </c>
      <c r="I333" s="29" t="n"/>
      <c r="J333" s="30">
        <f>IF(OR(H333="",I333=""),"",H333*I333)</f>
        <v/>
      </c>
      <c r="K333" s="27">
        <f>IF(D333="","",IFERROR(INDEX(bar_kgm,MATCH(C333&amp;D333,bar_code,0)),""))</f>
        <v/>
      </c>
      <c r="L333" s="30">
        <f>IF(OR(J333="",K333=""),"",J333*K333)</f>
        <v/>
      </c>
      <c r="M333" s="22" t="n"/>
    </row>
    <row r="334">
      <c r="A334" s="22" t="n"/>
      <c r="B334" s="22" t="n"/>
      <c r="C334" s="22" t="n"/>
      <c r="D334" s="22" t="n"/>
      <c r="E334" s="22" t="n"/>
      <c r="F334" s="25" t="n"/>
      <c r="G334" s="25" t="n"/>
      <c r="H334" s="28">
        <f>IF(F334="","",F334*G334)</f>
        <v/>
      </c>
      <c r="I334" s="29" t="n"/>
      <c r="J334" s="30">
        <f>IF(OR(H334="",I334=""),"",H334*I334)</f>
        <v/>
      </c>
      <c r="K334" s="27">
        <f>IF(D334="","",IFERROR(INDEX(bar_kgm,MATCH(C334&amp;D334,bar_code,0)),""))</f>
        <v/>
      </c>
      <c r="L334" s="30">
        <f>IF(OR(J334="",K334=""),"",J334*K334)</f>
        <v/>
      </c>
      <c r="M334" s="22" t="n"/>
    </row>
    <row r="335">
      <c r="A335" s="22" t="n"/>
      <c r="B335" s="22" t="n"/>
      <c r="C335" s="22" t="n"/>
      <c r="D335" s="22" t="n"/>
      <c r="E335" s="22" t="n"/>
      <c r="F335" s="25" t="n"/>
      <c r="G335" s="25" t="n"/>
      <c r="H335" s="28">
        <f>IF(F335="","",F335*G335)</f>
        <v/>
      </c>
      <c r="I335" s="29" t="n"/>
      <c r="J335" s="30">
        <f>IF(OR(H335="",I335=""),"",H335*I335)</f>
        <v/>
      </c>
      <c r="K335" s="27">
        <f>IF(D335="","",IFERROR(INDEX(bar_kgm,MATCH(C335&amp;D335,bar_code,0)),""))</f>
        <v/>
      </c>
      <c r="L335" s="30">
        <f>IF(OR(J335="",K335=""),"",J335*K335)</f>
        <v/>
      </c>
      <c r="M335" s="22" t="n"/>
    </row>
    <row r="336">
      <c r="A336" s="22" t="n"/>
      <c r="B336" s="22" t="n"/>
      <c r="C336" s="22" t="n"/>
      <c r="D336" s="22" t="n"/>
      <c r="E336" s="22" t="n"/>
      <c r="F336" s="25" t="n"/>
      <c r="G336" s="25" t="n"/>
      <c r="H336" s="28">
        <f>IF(F336="","",F336*G336)</f>
        <v/>
      </c>
      <c r="I336" s="29" t="n"/>
      <c r="J336" s="30">
        <f>IF(OR(H336="",I336=""),"",H336*I336)</f>
        <v/>
      </c>
      <c r="K336" s="27">
        <f>IF(D336="","",IFERROR(INDEX(bar_kgm,MATCH(C336&amp;D336,bar_code,0)),""))</f>
        <v/>
      </c>
      <c r="L336" s="30">
        <f>IF(OR(J336="",K336=""),"",J336*K336)</f>
        <v/>
      </c>
      <c r="M336" s="22" t="n"/>
    </row>
    <row r="337">
      <c r="A337" s="22" t="n"/>
      <c r="B337" s="22" t="n"/>
      <c r="C337" s="22" t="n"/>
      <c r="D337" s="22" t="n"/>
      <c r="E337" s="22" t="n"/>
      <c r="F337" s="25" t="n"/>
      <c r="G337" s="25" t="n"/>
      <c r="H337" s="28">
        <f>IF(F337="","",F337*G337)</f>
        <v/>
      </c>
      <c r="I337" s="29" t="n"/>
      <c r="J337" s="30">
        <f>IF(OR(H337="",I337=""),"",H337*I337)</f>
        <v/>
      </c>
      <c r="K337" s="27">
        <f>IF(D337="","",IFERROR(INDEX(bar_kgm,MATCH(C337&amp;D337,bar_code,0)),""))</f>
        <v/>
      </c>
      <c r="L337" s="30">
        <f>IF(OR(J337="",K337=""),"",J337*K337)</f>
        <v/>
      </c>
      <c r="M337" s="22" t="n"/>
    </row>
    <row r="338">
      <c r="A338" s="22" t="n"/>
      <c r="B338" s="22" t="n"/>
      <c r="C338" s="22" t="n"/>
      <c r="D338" s="22" t="n"/>
      <c r="E338" s="22" t="n"/>
      <c r="F338" s="25" t="n"/>
      <c r="G338" s="25" t="n"/>
      <c r="H338" s="28">
        <f>IF(F338="","",F338*G338)</f>
        <v/>
      </c>
      <c r="I338" s="29" t="n"/>
      <c r="J338" s="30">
        <f>IF(OR(H338="",I338=""),"",H338*I338)</f>
        <v/>
      </c>
      <c r="K338" s="27">
        <f>IF(D338="","",IFERROR(INDEX(bar_kgm,MATCH(C338&amp;D338,bar_code,0)),""))</f>
        <v/>
      </c>
      <c r="L338" s="30">
        <f>IF(OR(J338="",K338=""),"",J338*K338)</f>
        <v/>
      </c>
      <c r="M338" s="22" t="n"/>
    </row>
    <row r="339">
      <c r="A339" s="22" t="n"/>
      <c r="B339" s="22" t="n"/>
      <c r="C339" s="22" t="n"/>
      <c r="D339" s="22" t="n"/>
      <c r="E339" s="22" t="n"/>
      <c r="F339" s="25" t="n"/>
      <c r="G339" s="25" t="n"/>
      <c r="H339" s="28">
        <f>IF(F339="","",F339*G339)</f>
        <v/>
      </c>
      <c r="I339" s="29" t="n"/>
      <c r="J339" s="30">
        <f>IF(OR(H339="",I339=""),"",H339*I339)</f>
        <v/>
      </c>
      <c r="K339" s="27">
        <f>IF(D339="","",IFERROR(INDEX(bar_kgm,MATCH(C339&amp;D339,bar_code,0)),""))</f>
        <v/>
      </c>
      <c r="L339" s="30">
        <f>IF(OR(J339="",K339=""),"",J339*K339)</f>
        <v/>
      </c>
      <c r="M339" s="22" t="n"/>
    </row>
    <row r="340">
      <c r="A340" s="22" t="n"/>
      <c r="B340" s="22" t="n"/>
      <c r="C340" s="22" t="n"/>
      <c r="D340" s="22" t="n"/>
      <c r="E340" s="22" t="n"/>
      <c r="F340" s="25" t="n"/>
      <c r="G340" s="25" t="n"/>
      <c r="H340" s="28">
        <f>IF(F340="","",F340*G340)</f>
        <v/>
      </c>
      <c r="I340" s="29" t="n"/>
      <c r="J340" s="30">
        <f>IF(OR(H340="",I340=""),"",H340*I340)</f>
        <v/>
      </c>
      <c r="K340" s="27">
        <f>IF(D340="","",IFERROR(INDEX(bar_kgm,MATCH(C340&amp;D340,bar_code,0)),""))</f>
        <v/>
      </c>
      <c r="L340" s="30">
        <f>IF(OR(J340="",K340=""),"",J340*K340)</f>
        <v/>
      </c>
      <c r="M340" s="22" t="n"/>
    </row>
    <row r="341">
      <c r="A341" s="22" t="n"/>
      <c r="B341" s="22" t="n"/>
      <c r="C341" s="22" t="n"/>
      <c r="D341" s="22" t="n"/>
      <c r="E341" s="22" t="n"/>
      <c r="F341" s="25" t="n"/>
      <c r="G341" s="25" t="n"/>
      <c r="H341" s="28">
        <f>IF(F341="","",F341*G341)</f>
        <v/>
      </c>
      <c r="I341" s="29" t="n"/>
      <c r="J341" s="30">
        <f>IF(OR(H341="",I341=""),"",H341*I341)</f>
        <v/>
      </c>
      <c r="K341" s="27">
        <f>IF(D341="","",IFERROR(INDEX(bar_kgm,MATCH(C341&amp;D341,bar_code,0)),""))</f>
        <v/>
      </c>
      <c r="L341" s="30">
        <f>IF(OR(J341="",K341=""),"",J341*K341)</f>
        <v/>
      </c>
      <c r="M341" s="22" t="n"/>
    </row>
    <row r="342">
      <c r="A342" s="22" t="n"/>
      <c r="B342" s="22" t="n"/>
      <c r="C342" s="22" t="n"/>
      <c r="D342" s="22" t="n"/>
      <c r="E342" s="22" t="n"/>
      <c r="F342" s="25" t="n"/>
      <c r="G342" s="25" t="n"/>
      <c r="H342" s="28">
        <f>IF(F342="","",F342*G342)</f>
        <v/>
      </c>
      <c r="I342" s="29" t="n"/>
      <c r="J342" s="30">
        <f>IF(OR(H342="",I342=""),"",H342*I342)</f>
        <v/>
      </c>
      <c r="K342" s="27">
        <f>IF(D342="","",IFERROR(INDEX(bar_kgm,MATCH(C342&amp;D342,bar_code,0)),""))</f>
        <v/>
      </c>
      <c r="L342" s="30">
        <f>IF(OR(J342="",K342=""),"",J342*K342)</f>
        <v/>
      </c>
      <c r="M342" s="22" t="n"/>
    </row>
    <row r="343">
      <c r="A343" s="22" t="n"/>
      <c r="B343" s="22" t="n"/>
      <c r="C343" s="22" t="n"/>
      <c r="D343" s="22" t="n"/>
      <c r="E343" s="22" t="n"/>
      <c r="F343" s="25" t="n"/>
      <c r="G343" s="25" t="n"/>
      <c r="H343" s="28">
        <f>IF(F343="","",F343*G343)</f>
        <v/>
      </c>
      <c r="I343" s="29" t="n"/>
      <c r="J343" s="30">
        <f>IF(OR(H343="",I343=""),"",H343*I343)</f>
        <v/>
      </c>
      <c r="K343" s="27">
        <f>IF(D343="","",IFERROR(INDEX(bar_kgm,MATCH(C343&amp;D343,bar_code,0)),""))</f>
        <v/>
      </c>
      <c r="L343" s="30">
        <f>IF(OR(J343="",K343=""),"",J343*K343)</f>
        <v/>
      </c>
      <c r="M343" s="22" t="n"/>
    </row>
    <row r="344">
      <c r="A344" s="22" t="n"/>
      <c r="B344" s="22" t="n"/>
      <c r="C344" s="22" t="n"/>
      <c r="D344" s="22" t="n"/>
      <c r="E344" s="22" t="n"/>
      <c r="F344" s="25" t="n"/>
      <c r="G344" s="25" t="n"/>
      <c r="H344" s="28">
        <f>IF(F344="","",F344*G344)</f>
        <v/>
      </c>
      <c r="I344" s="29" t="n"/>
      <c r="J344" s="30">
        <f>IF(OR(H344="",I344=""),"",H344*I344)</f>
        <v/>
      </c>
      <c r="K344" s="27">
        <f>IF(D344="","",IFERROR(INDEX(bar_kgm,MATCH(C344&amp;D344,bar_code,0)),""))</f>
        <v/>
      </c>
      <c r="L344" s="30">
        <f>IF(OR(J344="",K344=""),"",J344*K344)</f>
        <v/>
      </c>
      <c r="M344" s="22" t="n"/>
    </row>
    <row r="345">
      <c r="A345" s="22" t="n"/>
      <c r="B345" s="22" t="n"/>
      <c r="C345" s="22" t="n"/>
      <c r="D345" s="22" t="n"/>
      <c r="E345" s="22" t="n"/>
      <c r="F345" s="25" t="n"/>
      <c r="G345" s="25" t="n"/>
      <c r="H345" s="28">
        <f>IF(F345="","",F345*G345)</f>
        <v/>
      </c>
      <c r="I345" s="29" t="n"/>
      <c r="J345" s="30">
        <f>IF(OR(H345="",I345=""),"",H345*I345)</f>
        <v/>
      </c>
      <c r="K345" s="27">
        <f>IF(D345="","",IFERROR(INDEX(bar_kgm,MATCH(C345&amp;D345,bar_code,0)),""))</f>
        <v/>
      </c>
      <c r="L345" s="30">
        <f>IF(OR(J345="",K345=""),"",J345*K345)</f>
        <v/>
      </c>
      <c r="M345" s="22" t="n"/>
    </row>
    <row r="346">
      <c r="A346" s="22" t="n"/>
      <c r="B346" s="22" t="n"/>
      <c r="C346" s="22" t="n"/>
      <c r="D346" s="22" t="n"/>
      <c r="E346" s="22" t="n"/>
      <c r="F346" s="25" t="n"/>
      <c r="G346" s="25" t="n"/>
      <c r="H346" s="28">
        <f>IF(F346="","",F346*G346)</f>
        <v/>
      </c>
      <c r="I346" s="29" t="n"/>
      <c r="J346" s="30">
        <f>IF(OR(H346="",I346=""),"",H346*I346)</f>
        <v/>
      </c>
      <c r="K346" s="27">
        <f>IF(D346="","",IFERROR(INDEX(bar_kgm,MATCH(C346&amp;D346,bar_code,0)),""))</f>
        <v/>
      </c>
      <c r="L346" s="30">
        <f>IF(OR(J346="",K346=""),"",J346*K346)</f>
        <v/>
      </c>
      <c r="M346" s="22" t="n"/>
    </row>
    <row r="347">
      <c r="A347" s="22" t="n"/>
      <c r="B347" s="22" t="n"/>
      <c r="C347" s="22" t="n"/>
      <c r="D347" s="22" t="n"/>
      <c r="E347" s="22" t="n"/>
      <c r="F347" s="25" t="n"/>
      <c r="G347" s="25" t="n"/>
      <c r="H347" s="28">
        <f>IF(F347="","",F347*G347)</f>
        <v/>
      </c>
      <c r="I347" s="29" t="n"/>
      <c r="J347" s="30">
        <f>IF(OR(H347="",I347=""),"",H347*I347)</f>
        <v/>
      </c>
      <c r="K347" s="27">
        <f>IF(D347="","",IFERROR(INDEX(bar_kgm,MATCH(C347&amp;D347,bar_code,0)),""))</f>
        <v/>
      </c>
      <c r="L347" s="30">
        <f>IF(OR(J347="",K347=""),"",J347*K347)</f>
        <v/>
      </c>
      <c r="M347" s="22" t="n"/>
    </row>
    <row r="348">
      <c r="A348" s="22" t="n"/>
      <c r="B348" s="22" t="n"/>
      <c r="C348" s="22" t="n"/>
      <c r="D348" s="22" t="n"/>
      <c r="E348" s="22" t="n"/>
      <c r="F348" s="25" t="n"/>
      <c r="G348" s="25" t="n"/>
      <c r="H348" s="28">
        <f>IF(F348="","",F348*G348)</f>
        <v/>
      </c>
      <c r="I348" s="29" t="n"/>
      <c r="J348" s="30">
        <f>IF(OR(H348="",I348=""),"",H348*I348)</f>
        <v/>
      </c>
      <c r="K348" s="27">
        <f>IF(D348="","",IFERROR(INDEX(bar_kgm,MATCH(C348&amp;D348,bar_code,0)),""))</f>
        <v/>
      </c>
      <c r="L348" s="30">
        <f>IF(OR(J348="",K348=""),"",J348*K348)</f>
        <v/>
      </c>
      <c r="M348" s="22" t="n"/>
    </row>
    <row r="349">
      <c r="A349" s="22" t="n"/>
      <c r="B349" s="22" t="n"/>
      <c r="C349" s="22" t="n"/>
      <c r="D349" s="22" t="n"/>
      <c r="E349" s="22" t="n"/>
      <c r="F349" s="25" t="n"/>
      <c r="G349" s="25" t="n"/>
      <c r="H349" s="28">
        <f>IF(F349="","",F349*G349)</f>
        <v/>
      </c>
      <c r="I349" s="29" t="n"/>
      <c r="J349" s="30">
        <f>IF(OR(H349="",I349=""),"",H349*I349)</f>
        <v/>
      </c>
      <c r="K349" s="27">
        <f>IF(D349="","",IFERROR(INDEX(bar_kgm,MATCH(C349&amp;D349,bar_code,0)),""))</f>
        <v/>
      </c>
      <c r="L349" s="30">
        <f>IF(OR(J349="",K349=""),"",J349*K349)</f>
        <v/>
      </c>
      <c r="M349" s="22" t="n"/>
    </row>
    <row r="350">
      <c r="A350" s="22" t="n"/>
      <c r="B350" s="22" t="n"/>
      <c r="C350" s="22" t="n"/>
      <c r="D350" s="22" t="n"/>
      <c r="E350" s="22" t="n"/>
      <c r="F350" s="25" t="n"/>
      <c r="G350" s="25" t="n"/>
      <c r="H350" s="28">
        <f>IF(F350="","",F350*G350)</f>
        <v/>
      </c>
      <c r="I350" s="29" t="n"/>
      <c r="J350" s="30">
        <f>IF(OR(H350="",I350=""),"",H350*I350)</f>
        <v/>
      </c>
      <c r="K350" s="27">
        <f>IF(D350="","",IFERROR(INDEX(bar_kgm,MATCH(C350&amp;D350,bar_code,0)),""))</f>
        <v/>
      </c>
      <c r="L350" s="30">
        <f>IF(OR(J350="",K350=""),"",J350*K350)</f>
        <v/>
      </c>
      <c r="M350" s="22" t="n"/>
    </row>
    <row r="351">
      <c r="A351" s="22" t="n"/>
      <c r="B351" s="22" t="n"/>
      <c r="C351" s="22" t="n"/>
      <c r="D351" s="22" t="n"/>
      <c r="E351" s="22" t="n"/>
      <c r="F351" s="25" t="n"/>
      <c r="G351" s="25" t="n"/>
      <c r="H351" s="28">
        <f>IF(F351="","",F351*G351)</f>
        <v/>
      </c>
      <c r="I351" s="29" t="n"/>
      <c r="J351" s="30">
        <f>IF(OR(H351="",I351=""),"",H351*I351)</f>
        <v/>
      </c>
      <c r="K351" s="27">
        <f>IF(D351="","",IFERROR(INDEX(bar_kgm,MATCH(C351&amp;D351,bar_code,0)),""))</f>
        <v/>
      </c>
      <c r="L351" s="30">
        <f>IF(OR(J351="",K351=""),"",J351*K351)</f>
        <v/>
      </c>
      <c r="M351" s="22" t="n"/>
    </row>
    <row r="352">
      <c r="A352" s="22" t="n"/>
      <c r="B352" s="22" t="n"/>
      <c r="C352" s="22" t="n"/>
      <c r="D352" s="22" t="n"/>
      <c r="E352" s="22" t="n"/>
      <c r="F352" s="25" t="n"/>
      <c r="G352" s="25" t="n"/>
      <c r="H352" s="28">
        <f>IF(F352="","",F352*G352)</f>
        <v/>
      </c>
      <c r="I352" s="29" t="n"/>
      <c r="J352" s="30">
        <f>IF(OR(H352="",I352=""),"",H352*I352)</f>
        <v/>
      </c>
      <c r="K352" s="27">
        <f>IF(D352="","",IFERROR(INDEX(bar_kgm,MATCH(C352&amp;D352,bar_code,0)),""))</f>
        <v/>
      </c>
      <c r="L352" s="30">
        <f>IF(OR(J352="",K352=""),"",J352*K352)</f>
        <v/>
      </c>
      <c r="M352" s="22" t="n"/>
    </row>
    <row r="353">
      <c r="A353" s="22" t="n"/>
      <c r="B353" s="22" t="n"/>
      <c r="C353" s="22" t="n"/>
      <c r="D353" s="22" t="n"/>
      <c r="E353" s="22" t="n"/>
      <c r="F353" s="25" t="n"/>
      <c r="G353" s="25" t="n"/>
      <c r="H353" s="28">
        <f>IF(F353="","",F353*G353)</f>
        <v/>
      </c>
      <c r="I353" s="29" t="n"/>
      <c r="J353" s="30">
        <f>IF(OR(H353="",I353=""),"",H353*I353)</f>
        <v/>
      </c>
      <c r="K353" s="27">
        <f>IF(D353="","",IFERROR(INDEX(bar_kgm,MATCH(C353&amp;D353,bar_code,0)),""))</f>
        <v/>
      </c>
      <c r="L353" s="30">
        <f>IF(OR(J353="",K353=""),"",J353*K353)</f>
        <v/>
      </c>
      <c r="M353" s="22" t="n"/>
    </row>
    <row r="354">
      <c r="A354" s="22" t="n"/>
      <c r="B354" s="22" t="n"/>
      <c r="C354" s="22" t="n"/>
      <c r="D354" s="22" t="n"/>
      <c r="E354" s="22" t="n"/>
      <c r="F354" s="25" t="n"/>
      <c r="G354" s="25" t="n"/>
      <c r="H354" s="28">
        <f>IF(F354="","",F354*G354)</f>
        <v/>
      </c>
      <c r="I354" s="29" t="n"/>
      <c r="J354" s="30">
        <f>IF(OR(H354="",I354=""),"",H354*I354)</f>
        <v/>
      </c>
      <c r="K354" s="27">
        <f>IF(D354="","",IFERROR(INDEX(bar_kgm,MATCH(C354&amp;D354,bar_code,0)),""))</f>
        <v/>
      </c>
      <c r="L354" s="30">
        <f>IF(OR(J354="",K354=""),"",J354*K354)</f>
        <v/>
      </c>
      <c r="M354" s="22" t="n"/>
    </row>
    <row r="355">
      <c r="A355" s="22" t="n"/>
      <c r="B355" s="22" t="n"/>
      <c r="C355" s="22" t="n"/>
      <c r="D355" s="22" t="n"/>
      <c r="E355" s="22" t="n"/>
      <c r="F355" s="25" t="n"/>
      <c r="G355" s="25" t="n"/>
      <c r="H355" s="28">
        <f>IF(F355="","",F355*G355)</f>
        <v/>
      </c>
      <c r="I355" s="29" t="n"/>
      <c r="J355" s="30">
        <f>IF(OR(H355="",I355=""),"",H355*I355)</f>
        <v/>
      </c>
      <c r="K355" s="27">
        <f>IF(D355="","",IFERROR(INDEX(bar_kgm,MATCH(C355&amp;D355,bar_code,0)),""))</f>
        <v/>
      </c>
      <c r="L355" s="30">
        <f>IF(OR(J355="",K355=""),"",J355*K355)</f>
        <v/>
      </c>
      <c r="M355" s="22" t="n"/>
    </row>
    <row r="356">
      <c r="A356" s="22" t="n"/>
      <c r="B356" s="22" t="n"/>
      <c r="C356" s="22" t="n"/>
      <c r="D356" s="22" t="n"/>
      <c r="E356" s="22" t="n"/>
      <c r="F356" s="25" t="n"/>
      <c r="G356" s="25" t="n"/>
      <c r="H356" s="28">
        <f>IF(F356="","",F356*G356)</f>
        <v/>
      </c>
      <c r="I356" s="29" t="n"/>
      <c r="J356" s="30">
        <f>IF(OR(H356="",I356=""),"",H356*I356)</f>
        <v/>
      </c>
      <c r="K356" s="27">
        <f>IF(D356="","",IFERROR(INDEX(bar_kgm,MATCH(C356&amp;D356,bar_code,0)),""))</f>
        <v/>
      </c>
      <c r="L356" s="30">
        <f>IF(OR(J356="",K356=""),"",J356*K356)</f>
        <v/>
      </c>
      <c r="M356" s="22" t="n"/>
    </row>
    <row r="357">
      <c r="A357" s="22" t="n"/>
      <c r="B357" s="22" t="n"/>
      <c r="C357" s="22" t="n"/>
      <c r="D357" s="22" t="n"/>
      <c r="E357" s="22" t="n"/>
      <c r="F357" s="25" t="n"/>
      <c r="G357" s="25" t="n"/>
      <c r="H357" s="28">
        <f>IF(F357="","",F357*G357)</f>
        <v/>
      </c>
      <c r="I357" s="29" t="n"/>
      <c r="J357" s="30">
        <f>IF(OR(H357="",I357=""),"",H357*I357)</f>
        <v/>
      </c>
      <c r="K357" s="27">
        <f>IF(D357="","",IFERROR(INDEX(bar_kgm,MATCH(C357&amp;D357,bar_code,0)),""))</f>
        <v/>
      </c>
      <c r="L357" s="30">
        <f>IF(OR(J357="",K357=""),"",J357*K357)</f>
        <v/>
      </c>
      <c r="M357" s="22" t="n"/>
    </row>
    <row r="358">
      <c r="A358" s="22" t="n"/>
      <c r="B358" s="22" t="n"/>
      <c r="C358" s="22" t="n"/>
      <c r="D358" s="22" t="n"/>
      <c r="E358" s="22" t="n"/>
      <c r="F358" s="25" t="n"/>
      <c r="G358" s="25" t="n"/>
      <c r="H358" s="28">
        <f>IF(F358="","",F358*G358)</f>
        <v/>
      </c>
      <c r="I358" s="29" t="n"/>
      <c r="J358" s="30">
        <f>IF(OR(H358="",I358=""),"",H358*I358)</f>
        <v/>
      </c>
      <c r="K358" s="27">
        <f>IF(D358="","",IFERROR(INDEX(bar_kgm,MATCH(C358&amp;D358,bar_code,0)),""))</f>
        <v/>
      </c>
      <c r="L358" s="30">
        <f>IF(OR(J358="",K358=""),"",J358*K358)</f>
        <v/>
      </c>
      <c r="M358" s="22" t="n"/>
    </row>
    <row r="359">
      <c r="A359" s="22" t="n"/>
      <c r="B359" s="22" t="n"/>
      <c r="C359" s="22" t="n"/>
      <c r="D359" s="22" t="n"/>
      <c r="E359" s="22" t="n"/>
      <c r="F359" s="25" t="n"/>
      <c r="G359" s="25" t="n"/>
      <c r="H359" s="28">
        <f>IF(F359="","",F359*G359)</f>
        <v/>
      </c>
      <c r="I359" s="29" t="n"/>
      <c r="J359" s="30">
        <f>IF(OR(H359="",I359=""),"",H359*I359)</f>
        <v/>
      </c>
      <c r="K359" s="27">
        <f>IF(D359="","",IFERROR(INDEX(bar_kgm,MATCH(C359&amp;D359,bar_code,0)),""))</f>
        <v/>
      </c>
      <c r="L359" s="30">
        <f>IF(OR(J359="",K359=""),"",J359*K359)</f>
        <v/>
      </c>
      <c r="M359" s="22" t="n"/>
    </row>
    <row r="360">
      <c r="A360" s="22" t="n"/>
      <c r="B360" s="22" t="n"/>
      <c r="C360" s="22" t="n"/>
      <c r="D360" s="22" t="n"/>
      <c r="E360" s="22" t="n"/>
      <c r="F360" s="25" t="n"/>
      <c r="G360" s="25" t="n"/>
      <c r="H360" s="28">
        <f>IF(F360="","",F360*G360)</f>
        <v/>
      </c>
      <c r="I360" s="29" t="n"/>
      <c r="J360" s="30">
        <f>IF(OR(H360="",I360=""),"",H360*I360)</f>
        <v/>
      </c>
      <c r="K360" s="27">
        <f>IF(D360="","",IFERROR(INDEX(bar_kgm,MATCH(C360&amp;D360,bar_code,0)),""))</f>
        <v/>
      </c>
      <c r="L360" s="30">
        <f>IF(OR(J360="",K360=""),"",J360*K360)</f>
        <v/>
      </c>
      <c r="M360" s="22" t="n"/>
    </row>
    <row r="361">
      <c r="A361" s="22" t="n"/>
      <c r="B361" s="22" t="n"/>
      <c r="C361" s="22" t="n"/>
      <c r="D361" s="22" t="n"/>
      <c r="E361" s="22" t="n"/>
      <c r="F361" s="25" t="n"/>
      <c r="G361" s="25" t="n"/>
      <c r="H361" s="28">
        <f>IF(F361="","",F361*G361)</f>
        <v/>
      </c>
      <c r="I361" s="29" t="n"/>
      <c r="J361" s="30">
        <f>IF(OR(H361="",I361=""),"",H361*I361)</f>
        <v/>
      </c>
      <c r="K361" s="27">
        <f>IF(D361="","",IFERROR(INDEX(bar_kgm,MATCH(C361&amp;D361,bar_code,0)),""))</f>
        <v/>
      </c>
      <c r="L361" s="30">
        <f>IF(OR(J361="",K361=""),"",J361*K361)</f>
        <v/>
      </c>
      <c r="M361" s="22" t="n"/>
    </row>
    <row r="362">
      <c r="A362" s="22" t="n"/>
      <c r="B362" s="22" t="n"/>
      <c r="C362" s="22" t="n"/>
      <c r="D362" s="22" t="n"/>
      <c r="E362" s="22" t="n"/>
      <c r="F362" s="25" t="n"/>
      <c r="G362" s="25" t="n"/>
      <c r="H362" s="28">
        <f>IF(F362="","",F362*G362)</f>
        <v/>
      </c>
      <c r="I362" s="29" t="n"/>
      <c r="J362" s="30">
        <f>IF(OR(H362="",I362=""),"",H362*I362)</f>
        <v/>
      </c>
      <c r="K362" s="27">
        <f>IF(D362="","",IFERROR(INDEX(bar_kgm,MATCH(C362&amp;D362,bar_code,0)),""))</f>
        <v/>
      </c>
      <c r="L362" s="30">
        <f>IF(OR(J362="",K362=""),"",J362*K362)</f>
        <v/>
      </c>
      <c r="M362" s="22" t="n"/>
    </row>
    <row r="363">
      <c r="A363" s="22" t="n"/>
      <c r="B363" s="22" t="n"/>
      <c r="C363" s="22" t="n"/>
      <c r="D363" s="22" t="n"/>
      <c r="E363" s="22" t="n"/>
      <c r="F363" s="25" t="n"/>
      <c r="G363" s="25" t="n"/>
      <c r="H363" s="28">
        <f>IF(F363="","",F363*G363)</f>
        <v/>
      </c>
      <c r="I363" s="29" t="n"/>
      <c r="J363" s="30">
        <f>IF(OR(H363="",I363=""),"",H363*I363)</f>
        <v/>
      </c>
      <c r="K363" s="27">
        <f>IF(D363="","",IFERROR(INDEX(bar_kgm,MATCH(C363&amp;D363,bar_code,0)),""))</f>
        <v/>
      </c>
      <c r="L363" s="30">
        <f>IF(OR(J363="",K363=""),"",J363*K363)</f>
        <v/>
      </c>
      <c r="M363" s="22" t="n"/>
    </row>
    <row r="364">
      <c r="A364" s="22" t="n"/>
      <c r="B364" s="22" t="n"/>
      <c r="C364" s="22" t="n"/>
      <c r="D364" s="22" t="n"/>
      <c r="E364" s="22" t="n"/>
      <c r="F364" s="25" t="n"/>
      <c r="G364" s="25" t="n"/>
      <c r="H364" s="28">
        <f>IF(F364="","",F364*G364)</f>
        <v/>
      </c>
      <c r="I364" s="29" t="n"/>
      <c r="J364" s="30">
        <f>IF(OR(H364="",I364=""),"",H364*I364)</f>
        <v/>
      </c>
      <c r="K364" s="27">
        <f>IF(D364="","",IFERROR(INDEX(bar_kgm,MATCH(C364&amp;D364,bar_code,0)),""))</f>
        <v/>
      </c>
      <c r="L364" s="30">
        <f>IF(OR(J364="",K364=""),"",J364*K364)</f>
        <v/>
      </c>
      <c r="M364" s="22" t="n"/>
    </row>
    <row r="365">
      <c r="A365" s="22" t="n"/>
      <c r="B365" s="22" t="n"/>
      <c r="C365" s="22" t="n"/>
      <c r="D365" s="22" t="n"/>
      <c r="E365" s="22" t="n"/>
      <c r="F365" s="25" t="n"/>
      <c r="G365" s="25" t="n"/>
      <c r="H365" s="28">
        <f>IF(F365="","",F365*G365)</f>
        <v/>
      </c>
      <c r="I365" s="29" t="n"/>
      <c r="J365" s="30">
        <f>IF(OR(H365="",I365=""),"",H365*I365)</f>
        <v/>
      </c>
      <c r="K365" s="27">
        <f>IF(D365="","",IFERROR(INDEX(bar_kgm,MATCH(C365&amp;D365,bar_code,0)),""))</f>
        <v/>
      </c>
      <c r="L365" s="30">
        <f>IF(OR(J365="",K365=""),"",J365*K365)</f>
        <v/>
      </c>
      <c r="M365" s="22" t="n"/>
    </row>
    <row r="366">
      <c r="A366" s="22" t="n"/>
      <c r="B366" s="22" t="n"/>
      <c r="C366" s="22" t="n"/>
      <c r="D366" s="22" t="n"/>
      <c r="E366" s="22" t="n"/>
      <c r="F366" s="25" t="n"/>
      <c r="G366" s="25" t="n"/>
      <c r="H366" s="28">
        <f>IF(F366="","",F366*G366)</f>
        <v/>
      </c>
      <c r="I366" s="29" t="n"/>
      <c r="J366" s="30">
        <f>IF(OR(H366="",I366=""),"",H366*I366)</f>
        <v/>
      </c>
      <c r="K366" s="27">
        <f>IF(D366="","",IFERROR(INDEX(bar_kgm,MATCH(C366&amp;D366,bar_code,0)),""))</f>
        <v/>
      </c>
      <c r="L366" s="30">
        <f>IF(OR(J366="",K366=""),"",J366*K366)</f>
        <v/>
      </c>
      <c r="M366" s="22" t="n"/>
    </row>
    <row r="367">
      <c r="A367" s="22" t="n"/>
      <c r="B367" s="22" t="n"/>
      <c r="C367" s="22" t="n"/>
      <c r="D367" s="22" t="n"/>
      <c r="E367" s="22" t="n"/>
      <c r="F367" s="25" t="n"/>
      <c r="G367" s="25" t="n"/>
      <c r="H367" s="28">
        <f>IF(F367="","",F367*G367)</f>
        <v/>
      </c>
      <c r="I367" s="29" t="n"/>
      <c r="J367" s="30">
        <f>IF(OR(H367="",I367=""),"",H367*I367)</f>
        <v/>
      </c>
      <c r="K367" s="27">
        <f>IF(D367="","",IFERROR(INDEX(bar_kgm,MATCH(C367&amp;D367,bar_code,0)),""))</f>
        <v/>
      </c>
      <c r="L367" s="30">
        <f>IF(OR(J367="",K367=""),"",J367*K367)</f>
        <v/>
      </c>
      <c r="M367" s="22" t="n"/>
    </row>
    <row r="368">
      <c r="A368" s="22" t="n"/>
      <c r="B368" s="22" t="n"/>
      <c r="C368" s="22" t="n"/>
      <c r="D368" s="22" t="n"/>
      <c r="E368" s="22" t="n"/>
      <c r="F368" s="25" t="n"/>
      <c r="G368" s="25" t="n"/>
      <c r="H368" s="28">
        <f>IF(F368="","",F368*G368)</f>
        <v/>
      </c>
      <c r="I368" s="29" t="n"/>
      <c r="J368" s="30">
        <f>IF(OR(H368="",I368=""),"",H368*I368)</f>
        <v/>
      </c>
      <c r="K368" s="27">
        <f>IF(D368="","",IFERROR(INDEX(bar_kgm,MATCH(C368&amp;D368,bar_code,0)),""))</f>
        <v/>
      </c>
      <c r="L368" s="30">
        <f>IF(OR(J368="",K368=""),"",J368*K368)</f>
        <v/>
      </c>
      <c r="M368" s="22" t="n"/>
    </row>
    <row r="369">
      <c r="A369" s="22" t="n"/>
      <c r="B369" s="22" t="n"/>
      <c r="C369" s="22" t="n"/>
      <c r="D369" s="22" t="n"/>
      <c r="E369" s="22" t="n"/>
      <c r="F369" s="25" t="n"/>
      <c r="G369" s="25" t="n"/>
      <c r="H369" s="28">
        <f>IF(F369="","",F369*G369)</f>
        <v/>
      </c>
      <c r="I369" s="29" t="n"/>
      <c r="J369" s="30">
        <f>IF(OR(H369="",I369=""),"",H369*I369)</f>
        <v/>
      </c>
      <c r="K369" s="27">
        <f>IF(D369="","",IFERROR(INDEX(bar_kgm,MATCH(C369&amp;D369,bar_code,0)),""))</f>
        <v/>
      </c>
      <c r="L369" s="30">
        <f>IF(OR(J369="",K369=""),"",J369*K369)</f>
        <v/>
      </c>
      <c r="M369" s="22" t="n"/>
    </row>
    <row r="370">
      <c r="A370" s="22" t="n"/>
      <c r="B370" s="22" t="n"/>
      <c r="C370" s="22" t="n"/>
      <c r="D370" s="22" t="n"/>
      <c r="E370" s="22" t="n"/>
      <c r="F370" s="25" t="n"/>
      <c r="G370" s="25" t="n"/>
      <c r="H370" s="28">
        <f>IF(F370="","",F370*G370)</f>
        <v/>
      </c>
      <c r="I370" s="29" t="n"/>
      <c r="J370" s="30">
        <f>IF(OR(H370="",I370=""),"",H370*I370)</f>
        <v/>
      </c>
      <c r="K370" s="27">
        <f>IF(D370="","",IFERROR(INDEX(bar_kgm,MATCH(C370&amp;D370,bar_code,0)),""))</f>
        <v/>
      </c>
      <c r="L370" s="30">
        <f>IF(OR(J370="",K370=""),"",J370*K370)</f>
        <v/>
      </c>
      <c r="M370" s="22" t="n"/>
    </row>
    <row r="371">
      <c r="A371" s="22" t="n"/>
      <c r="B371" s="22" t="n"/>
      <c r="C371" s="22" t="n"/>
      <c r="D371" s="22" t="n"/>
      <c r="E371" s="22" t="n"/>
      <c r="F371" s="25" t="n"/>
      <c r="G371" s="25" t="n"/>
      <c r="H371" s="28">
        <f>IF(F371="","",F371*G371)</f>
        <v/>
      </c>
      <c r="I371" s="29" t="n"/>
      <c r="J371" s="30">
        <f>IF(OR(H371="",I371=""),"",H371*I371)</f>
        <v/>
      </c>
      <c r="K371" s="27">
        <f>IF(D371="","",IFERROR(INDEX(bar_kgm,MATCH(C371&amp;D371,bar_code,0)),""))</f>
        <v/>
      </c>
      <c r="L371" s="30">
        <f>IF(OR(J371="",K371=""),"",J371*K371)</f>
        <v/>
      </c>
      <c r="M371" s="22" t="n"/>
    </row>
    <row r="372">
      <c r="A372" s="22" t="n"/>
      <c r="B372" s="22" t="n"/>
      <c r="C372" s="22" t="n"/>
      <c r="D372" s="22" t="n"/>
      <c r="E372" s="22" t="n"/>
      <c r="F372" s="25" t="n"/>
      <c r="G372" s="25" t="n"/>
      <c r="H372" s="28">
        <f>IF(F372="","",F372*G372)</f>
        <v/>
      </c>
      <c r="I372" s="29" t="n"/>
      <c r="J372" s="30">
        <f>IF(OR(H372="",I372=""),"",H372*I372)</f>
        <v/>
      </c>
      <c r="K372" s="27">
        <f>IF(D372="","",IFERROR(INDEX(bar_kgm,MATCH(C372&amp;D372,bar_code,0)),""))</f>
        <v/>
      </c>
      <c r="L372" s="30">
        <f>IF(OR(J372="",K372=""),"",J372*K372)</f>
        <v/>
      </c>
      <c r="M372" s="22" t="n"/>
    </row>
    <row r="373">
      <c r="A373" s="22" t="n"/>
      <c r="B373" s="22" t="n"/>
      <c r="C373" s="22" t="n"/>
      <c r="D373" s="22" t="n"/>
      <c r="E373" s="22" t="n"/>
      <c r="F373" s="25" t="n"/>
      <c r="G373" s="25" t="n"/>
      <c r="H373" s="28">
        <f>IF(F373="","",F373*G373)</f>
        <v/>
      </c>
      <c r="I373" s="29" t="n"/>
      <c r="J373" s="30">
        <f>IF(OR(H373="",I373=""),"",H373*I373)</f>
        <v/>
      </c>
      <c r="K373" s="27">
        <f>IF(D373="","",IFERROR(INDEX(bar_kgm,MATCH(C373&amp;D373,bar_code,0)),""))</f>
        <v/>
      </c>
      <c r="L373" s="30">
        <f>IF(OR(J373="",K373=""),"",J373*K373)</f>
        <v/>
      </c>
      <c r="M373" s="22" t="n"/>
    </row>
    <row r="374">
      <c r="A374" s="22" t="n"/>
      <c r="B374" s="22" t="n"/>
      <c r="C374" s="22" t="n"/>
      <c r="D374" s="22" t="n"/>
      <c r="E374" s="22" t="n"/>
      <c r="F374" s="25" t="n"/>
      <c r="G374" s="25" t="n"/>
      <c r="H374" s="28">
        <f>IF(F374="","",F374*G374)</f>
        <v/>
      </c>
      <c r="I374" s="29" t="n"/>
      <c r="J374" s="30">
        <f>IF(OR(H374="",I374=""),"",H374*I374)</f>
        <v/>
      </c>
      <c r="K374" s="27">
        <f>IF(D374="","",IFERROR(INDEX(bar_kgm,MATCH(C374&amp;D374,bar_code,0)),""))</f>
        <v/>
      </c>
      <c r="L374" s="30">
        <f>IF(OR(J374="",K374=""),"",J374*K374)</f>
        <v/>
      </c>
      <c r="M374" s="22" t="n"/>
    </row>
    <row r="375">
      <c r="A375" s="22" t="n"/>
      <c r="B375" s="22" t="n"/>
      <c r="C375" s="22" t="n"/>
      <c r="D375" s="22" t="n"/>
      <c r="E375" s="22" t="n"/>
      <c r="F375" s="25" t="n"/>
      <c r="G375" s="25" t="n"/>
      <c r="H375" s="28">
        <f>IF(F375="","",F375*G375)</f>
        <v/>
      </c>
      <c r="I375" s="29" t="n"/>
      <c r="J375" s="30">
        <f>IF(OR(H375="",I375=""),"",H375*I375)</f>
        <v/>
      </c>
      <c r="K375" s="27">
        <f>IF(D375="","",IFERROR(INDEX(bar_kgm,MATCH(C375&amp;D375,bar_code,0)),""))</f>
        <v/>
      </c>
      <c r="L375" s="30">
        <f>IF(OR(J375="",K375=""),"",J375*K375)</f>
        <v/>
      </c>
      <c r="M375" s="22" t="n"/>
    </row>
    <row r="376">
      <c r="A376" s="22" t="n"/>
      <c r="B376" s="22" t="n"/>
      <c r="C376" s="22" t="n"/>
      <c r="D376" s="22" t="n"/>
      <c r="E376" s="22" t="n"/>
      <c r="F376" s="25" t="n"/>
      <c r="G376" s="25" t="n"/>
      <c r="H376" s="28">
        <f>IF(F376="","",F376*G376)</f>
        <v/>
      </c>
      <c r="I376" s="29" t="n"/>
      <c r="J376" s="30">
        <f>IF(OR(H376="",I376=""),"",H376*I376)</f>
        <v/>
      </c>
      <c r="K376" s="27">
        <f>IF(D376="","",IFERROR(INDEX(bar_kgm,MATCH(C376&amp;D376,bar_code,0)),""))</f>
        <v/>
      </c>
      <c r="L376" s="30">
        <f>IF(OR(J376="",K376=""),"",J376*K376)</f>
        <v/>
      </c>
      <c r="M376" s="22" t="n"/>
    </row>
    <row r="377">
      <c r="A377" s="22" t="n"/>
      <c r="B377" s="22" t="n"/>
      <c r="C377" s="22" t="n"/>
      <c r="D377" s="22" t="n"/>
      <c r="E377" s="22" t="n"/>
      <c r="F377" s="25" t="n"/>
      <c r="G377" s="25" t="n"/>
      <c r="H377" s="28">
        <f>IF(F377="","",F377*G377)</f>
        <v/>
      </c>
      <c r="I377" s="29" t="n"/>
      <c r="J377" s="30">
        <f>IF(OR(H377="",I377=""),"",H377*I377)</f>
        <v/>
      </c>
      <c r="K377" s="27">
        <f>IF(D377="","",IFERROR(INDEX(bar_kgm,MATCH(C377&amp;D377,bar_code,0)),""))</f>
        <v/>
      </c>
      <c r="L377" s="30">
        <f>IF(OR(J377="",K377=""),"",J377*K377)</f>
        <v/>
      </c>
      <c r="M377" s="22" t="n"/>
    </row>
    <row r="378">
      <c r="A378" s="22" t="n"/>
      <c r="B378" s="22" t="n"/>
      <c r="C378" s="22" t="n"/>
      <c r="D378" s="22" t="n"/>
      <c r="E378" s="22" t="n"/>
      <c r="F378" s="25" t="n"/>
      <c r="G378" s="25" t="n"/>
      <c r="H378" s="28">
        <f>IF(F378="","",F378*G378)</f>
        <v/>
      </c>
      <c r="I378" s="29" t="n"/>
      <c r="J378" s="30">
        <f>IF(OR(H378="",I378=""),"",H378*I378)</f>
        <v/>
      </c>
      <c r="K378" s="27">
        <f>IF(D378="","",IFERROR(INDEX(bar_kgm,MATCH(C378&amp;D378,bar_code,0)),""))</f>
        <v/>
      </c>
      <c r="L378" s="30">
        <f>IF(OR(J378="",K378=""),"",J378*K378)</f>
        <v/>
      </c>
      <c r="M378" s="22" t="n"/>
    </row>
    <row r="379">
      <c r="A379" s="22" t="n"/>
      <c r="B379" s="22" t="n"/>
      <c r="C379" s="22" t="n"/>
      <c r="D379" s="22" t="n"/>
      <c r="E379" s="22" t="n"/>
      <c r="F379" s="25" t="n"/>
      <c r="G379" s="25" t="n"/>
      <c r="H379" s="28">
        <f>IF(F379="","",F379*G379)</f>
        <v/>
      </c>
      <c r="I379" s="29" t="n"/>
      <c r="J379" s="30">
        <f>IF(OR(H379="",I379=""),"",H379*I379)</f>
        <v/>
      </c>
      <c r="K379" s="27">
        <f>IF(D379="","",IFERROR(INDEX(bar_kgm,MATCH(C379&amp;D379,bar_code,0)),""))</f>
        <v/>
      </c>
      <c r="L379" s="30">
        <f>IF(OR(J379="",K379=""),"",J379*K379)</f>
        <v/>
      </c>
      <c r="M379" s="22" t="n"/>
    </row>
    <row r="380">
      <c r="A380" s="22" t="n"/>
      <c r="B380" s="22" t="n"/>
      <c r="C380" s="22" t="n"/>
      <c r="D380" s="22" t="n"/>
      <c r="E380" s="22" t="n"/>
      <c r="F380" s="25" t="n"/>
      <c r="G380" s="25" t="n"/>
      <c r="H380" s="28">
        <f>IF(F380="","",F380*G380)</f>
        <v/>
      </c>
      <c r="I380" s="29" t="n"/>
      <c r="J380" s="30">
        <f>IF(OR(H380="",I380=""),"",H380*I380)</f>
        <v/>
      </c>
      <c r="K380" s="27">
        <f>IF(D380="","",IFERROR(INDEX(bar_kgm,MATCH(C380&amp;D380,bar_code,0)),""))</f>
        <v/>
      </c>
      <c r="L380" s="30">
        <f>IF(OR(J380="",K380=""),"",J380*K380)</f>
        <v/>
      </c>
      <c r="M380" s="22" t="n"/>
    </row>
    <row r="381">
      <c r="A381" s="22" t="n"/>
      <c r="B381" s="22" t="n"/>
      <c r="C381" s="22" t="n"/>
      <c r="D381" s="22" t="n"/>
      <c r="E381" s="22" t="n"/>
      <c r="F381" s="25" t="n"/>
      <c r="G381" s="25" t="n"/>
      <c r="H381" s="28">
        <f>IF(F381="","",F381*G381)</f>
        <v/>
      </c>
      <c r="I381" s="29" t="n"/>
      <c r="J381" s="30">
        <f>IF(OR(H381="",I381=""),"",H381*I381)</f>
        <v/>
      </c>
      <c r="K381" s="27">
        <f>IF(D381="","",IFERROR(INDEX(bar_kgm,MATCH(C381&amp;D381,bar_code,0)),""))</f>
        <v/>
      </c>
      <c r="L381" s="30">
        <f>IF(OR(J381="",K381=""),"",J381*K381)</f>
        <v/>
      </c>
      <c r="M381" s="22" t="n"/>
    </row>
    <row r="382">
      <c r="A382" s="22" t="n"/>
      <c r="B382" s="22" t="n"/>
      <c r="C382" s="22" t="n"/>
      <c r="D382" s="22" t="n"/>
      <c r="E382" s="22" t="n"/>
      <c r="F382" s="25" t="n"/>
      <c r="G382" s="25" t="n"/>
      <c r="H382" s="28">
        <f>IF(F382="","",F382*G382)</f>
        <v/>
      </c>
      <c r="I382" s="29" t="n"/>
      <c r="J382" s="30">
        <f>IF(OR(H382="",I382=""),"",H382*I382)</f>
        <v/>
      </c>
      <c r="K382" s="27">
        <f>IF(D382="","",IFERROR(INDEX(bar_kgm,MATCH(C382&amp;D382,bar_code,0)),""))</f>
        <v/>
      </c>
      <c r="L382" s="30">
        <f>IF(OR(J382="",K382=""),"",J382*K382)</f>
        <v/>
      </c>
      <c r="M382" s="22" t="n"/>
    </row>
    <row r="383">
      <c r="A383" s="22" t="n"/>
      <c r="B383" s="22" t="n"/>
      <c r="C383" s="22" t="n"/>
      <c r="D383" s="22" t="n"/>
      <c r="E383" s="22" t="n"/>
      <c r="F383" s="25" t="n"/>
      <c r="G383" s="25" t="n"/>
      <c r="H383" s="28">
        <f>IF(F383="","",F383*G383)</f>
        <v/>
      </c>
      <c r="I383" s="29" t="n"/>
      <c r="J383" s="30">
        <f>IF(OR(H383="",I383=""),"",H383*I383)</f>
        <v/>
      </c>
      <c r="K383" s="27">
        <f>IF(D383="","",IFERROR(INDEX(bar_kgm,MATCH(C383&amp;D383,bar_code,0)),""))</f>
        <v/>
      </c>
      <c r="L383" s="30">
        <f>IF(OR(J383="",K383=""),"",J383*K383)</f>
        <v/>
      </c>
      <c r="M383" s="22" t="n"/>
    </row>
    <row r="384">
      <c r="A384" s="22" t="n"/>
      <c r="B384" s="22" t="n"/>
      <c r="C384" s="22" t="n"/>
      <c r="D384" s="22" t="n"/>
      <c r="E384" s="22" t="n"/>
      <c r="F384" s="25" t="n"/>
      <c r="G384" s="25" t="n"/>
      <c r="H384" s="28">
        <f>IF(F384="","",F384*G384)</f>
        <v/>
      </c>
      <c r="I384" s="29" t="n"/>
      <c r="J384" s="30">
        <f>IF(OR(H384="",I384=""),"",H384*I384)</f>
        <v/>
      </c>
      <c r="K384" s="27">
        <f>IF(D384="","",IFERROR(INDEX(bar_kgm,MATCH(C384&amp;D384,bar_code,0)),""))</f>
        <v/>
      </c>
      <c r="L384" s="30">
        <f>IF(OR(J384="",K384=""),"",J384*K384)</f>
        <v/>
      </c>
      <c r="M384" s="22" t="n"/>
    </row>
    <row r="385">
      <c r="A385" s="22" t="n"/>
      <c r="B385" s="22" t="n"/>
      <c r="C385" s="22" t="n"/>
      <c r="D385" s="22" t="n"/>
      <c r="E385" s="22" t="n"/>
      <c r="F385" s="25" t="n"/>
      <c r="G385" s="25" t="n"/>
      <c r="H385" s="28">
        <f>IF(F385="","",F385*G385)</f>
        <v/>
      </c>
      <c r="I385" s="29" t="n"/>
      <c r="J385" s="30">
        <f>IF(OR(H385="",I385=""),"",H385*I385)</f>
        <v/>
      </c>
      <c r="K385" s="27">
        <f>IF(D385="","",IFERROR(INDEX(bar_kgm,MATCH(C385&amp;D385,bar_code,0)),""))</f>
        <v/>
      </c>
      <c r="L385" s="30">
        <f>IF(OR(J385="",K385=""),"",J385*K385)</f>
        <v/>
      </c>
      <c r="M385" s="22" t="n"/>
    </row>
    <row r="386">
      <c r="A386" s="22" t="n"/>
      <c r="B386" s="22" t="n"/>
      <c r="C386" s="22" t="n"/>
      <c r="D386" s="22" t="n"/>
      <c r="E386" s="22" t="n"/>
      <c r="F386" s="25" t="n"/>
      <c r="G386" s="25" t="n"/>
      <c r="H386" s="28">
        <f>IF(F386="","",F386*G386)</f>
        <v/>
      </c>
      <c r="I386" s="29" t="n"/>
      <c r="J386" s="30">
        <f>IF(OR(H386="",I386=""),"",H386*I386)</f>
        <v/>
      </c>
      <c r="K386" s="27">
        <f>IF(D386="","",IFERROR(INDEX(bar_kgm,MATCH(C386&amp;D386,bar_code,0)),""))</f>
        <v/>
      </c>
      <c r="L386" s="30">
        <f>IF(OR(J386="",K386=""),"",J386*K386)</f>
        <v/>
      </c>
      <c r="M386" s="22" t="n"/>
    </row>
    <row r="387">
      <c r="A387" s="22" t="n"/>
      <c r="B387" s="22" t="n"/>
      <c r="C387" s="22" t="n"/>
      <c r="D387" s="22" t="n"/>
      <c r="E387" s="22" t="n"/>
      <c r="F387" s="25" t="n"/>
      <c r="G387" s="25" t="n"/>
      <c r="H387" s="28">
        <f>IF(F387="","",F387*G387)</f>
        <v/>
      </c>
      <c r="I387" s="29" t="n"/>
      <c r="J387" s="30">
        <f>IF(OR(H387="",I387=""),"",H387*I387)</f>
        <v/>
      </c>
      <c r="K387" s="27">
        <f>IF(D387="","",IFERROR(INDEX(bar_kgm,MATCH(C387&amp;D387,bar_code,0)),""))</f>
        <v/>
      </c>
      <c r="L387" s="30">
        <f>IF(OR(J387="",K387=""),"",J387*K387)</f>
        <v/>
      </c>
      <c r="M387" s="22" t="n"/>
    </row>
    <row r="388">
      <c r="A388" s="22" t="n"/>
      <c r="B388" s="22" t="n"/>
      <c r="C388" s="22" t="n"/>
      <c r="D388" s="22" t="n"/>
      <c r="E388" s="22" t="n"/>
      <c r="F388" s="25" t="n"/>
      <c r="G388" s="25" t="n"/>
      <c r="H388" s="28">
        <f>IF(F388="","",F388*G388)</f>
        <v/>
      </c>
      <c r="I388" s="29" t="n"/>
      <c r="J388" s="30">
        <f>IF(OR(H388="",I388=""),"",H388*I388)</f>
        <v/>
      </c>
      <c r="K388" s="27">
        <f>IF(D388="","",IFERROR(INDEX(bar_kgm,MATCH(C388&amp;D388,bar_code,0)),""))</f>
        <v/>
      </c>
      <c r="L388" s="30">
        <f>IF(OR(J388="",K388=""),"",J388*K388)</f>
        <v/>
      </c>
      <c r="M388" s="22" t="n"/>
    </row>
    <row r="389">
      <c r="A389" s="22" t="n"/>
      <c r="B389" s="22" t="n"/>
      <c r="C389" s="22" t="n"/>
      <c r="D389" s="22" t="n"/>
      <c r="E389" s="22" t="n"/>
      <c r="F389" s="25" t="n"/>
      <c r="G389" s="25" t="n"/>
      <c r="H389" s="28">
        <f>IF(F389="","",F389*G389)</f>
        <v/>
      </c>
      <c r="I389" s="29" t="n"/>
      <c r="J389" s="30">
        <f>IF(OR(H389="",I389=""),"",H389*I389)</f>
        <v/>
      </c>
      <c r="K389" s="27">
        <f>IF(D389="","",IFERROR(INDEX(bar_kgm,MATCH(C389&amp;D389,bar_code,0)),""))</f>
        <v/>
      </c>
      <c r="L389" s="30">
        <f>IF(OR(J389="",K389=""),"",J389*K389)</f>
        <v/>
      </c>
      <c r="M389" s="22" t="n"/>
    </row>
    <row r="390">
      <c r="A390" s="22" t="n"/>
      <c r="B390" s="22" t="n"/>
      <c r="C390" s="22" t="n"/>
      <c r="D390" s="22" t="n"/>
      <c r="E390" s="22" t="n"/>
      <c r="F390" s="25" t="n"/>
      <c r="G390" s="25" t="n"/>
      <c r="H390" s="28">
        <f>IF(F390="","",F390*G390)</f>
        <v/>
      </c>
      <c r="I390" s="29" t="n"/>
      <c r="J390" s="30">
        <f>IF(OR(H390="",I390=""),"",H390*I390)</f>
        <v/>
      </c>
      <c r="K390" s="27">
        <f>IF(D390="","",IFERROR(INDEX(bar_kgm,MATCH(C390&amp;D390,bar_code,0)),""))</f>
        <v/>
      </c>
      <c r="L390" s="30">
        <f>IF(OR(J390="",K390=""),"",J390*K390)</f>
        <v/>
      </c>
      <c r="M390" s="22" t="n"/>
    </row>
    <row r="391">
      <c r="A391" s="22" t="n"/>
      <c r="B391" s="22" t="n"/>
      <c r="C391" s="22" t="n"/>
      <c r="D391" s="22" t="n"/>
      <c r="E391" s="22" t="n"/>
      <c r="F391" s="25" t="n"/>
      <c r="G391" s="25" t="n"/>
      <c r="H391" s="28">
        <f>IF(F391="","",F391*G391)</f>
        <v/>
      </c>
      <c r="I391" s="29" t="n"/>
      <c r="J391" s="30">
        <f>IF(OR(H391="",I391=""),"",H391*I391)</f>
        <v/>
      </c>
      <c r="K391" s="27">
        <f>IF(D391="","",IFERROR(INDEX(bar_kgm,MATCH(C391&amp;D391,bar_code,0)),""))</f>
        <v/>
      </c>
      <c r="L391" s="30">
        <f>IF(OR(J391="",K391=""),"",J391*K391)</f>
        <v/>
      </c>
      <c r="M391" s="22" t="n"/>
    </row>
    <row r="392">
      <c r="A392" s="22" t="n"/>
      <c r="B392" s="22" t="n"/>
      <c r="C392" s="22" t="n"/>
      <c r="D392" s="22" t="n"/>
      <c r="E392" s="22" t="n"/>
      <c r="F392" s="25" t="n"/>
      <c r="G392" s="25" t="n"/>
      <c r="H392" s="28">
        <f>IF(F392="","",F392*G392)</f>
        <v/>
      </c>
      <c r="I392" s="29" t="n"/>
      <c r="J392" s="30">
        <f>IF(OR(H392="",I392=""),"",H392*I392)</f>
        <v/>
      </c>
      <c r="K392" s="27">
        <f>IF(D392="","",IFERROR(INDEX(bar_kgm,MATCH(C392&amp;D392,bar_code,0)),""))</f>
        <v/>
      </c>
      <c r="L392" s="30">
        <f>IF(OR(J392="",K392=""),"",J392*K392)</f>
        <v/>
      </c>
      <c r="M392" s="22" t="n"/>
    </row>
    <row r="393">
      <c r="A393" s="22" t="n"/>
      <c r="B393" s="22" t="n"/>
      <c r="C393" s="22" t="n"/>
      <c r="D393" s="22" t="n"/>
      <c r="E393" s="22" t="n"/>
      <c r="F393" s="25" t="n"/>
      <c r="G393" s="25" t="n"/>
      <c r="H393" s="28">
        <f>IF(F393="","",F393*G393)</f>
        <v/>
      </c>
      <c r="I393" s="29" t="n"/>
      <c r="J393" s="30">
        <f>IF(OR(H393="",I393=""),"",H393*I393)</f>
        <v/>
      </c>
      <c r="K393" s="27">
        <f>IF(D393="","",IFERROR(INDEX(bar_kgm,MATCH(C393&amp;D393,bar_code,0)),""))</f>
        <v/>
      </c>
      <c r="L393" s="30">
        <f>IF(OR(J393="",K393=""),"",J393*K393)</f>
        <v/>
      </c>
      <c r="M393" s="22" t="n"/>
    </row>
    <row r="394">
      <c r="A394" s="22" t="n"/>
      <c r="B394" s="22" t="n"/>
      <c r="C394" s="22" t="n"/>
      <c r="D394" s="22" t="n"/>
      <c r="E394" s="22" t="n"/>
      <c r="F394" s="25" t="n"/>
      <c r="G394" s="25" t="n"/>
      <c r="H394" s="28">
        <f>IF(F394="","",F394*G394)</f>
        <v/>
      </c>
      <c r="I394" s="29" t="n"/>
      <c r="J394" s="30">
        <f>IF(OR(H394="",I394=""),"",H394*I394)</f>
        <v/>
      </c>
      <c r="K394" s="27">
        <f>IF(D394="","",IFERROR(INDEX(bar_kgm,MATCH(C394&amp;D394,bar_code,0)),""))</f>
        <v/>
      </c>
      <c r="L394" s="30">
        <f>IF(OR(J394="",K394=""),"",J394*K394)</f>
        <v/>
      </c>
      <c r="M394" s="22" t="n"/>
    </row>
    <row r="395">
      <c r="A395" s="22" t="n"/>
      <c r="B395" s="22" t="n"/>
      <c r="C395" s="22" t="n"/>
      <c r="D395" s="22" t="n"/>
      <c r="E395" s="22" t="n"/>
      <c r="F395" s="25" t="n"/>
      <c r="G395" s="25" t="n"/>
      <c r="H395" s="28">
        <f>IF(F395="","",F395*G395)</f>
        <v/>
      </c>
      <c r="I395" s="29" t="n"/>
      <c r="J395" s="30">
        <f>IF(OR(H395="",I395=""),"",H395*I395)</f>
        <v/>
      </c>
      <c r="K395" s="27">
        <f>IF(D395="","",IFERROR(INDEX(bar_kgm,MATCH(C395&amp;D395,bar_code,0)),""))</f>
        <v/>
      </c>
      <c r="L395" s="30">
        <f>IF(OR(J395="",K395=""),"",J395*K395)</f>
        <v/>
      </c>
      <c r="M395" s="22" t="n"/>
    </row>
    <row r="396">
      <c r="A396" s="22" t="n"/>
      <c r="B396" s="22" t="n"/>
      <c r="C396" s="22" t="n"/>
      <c r="D396" s="22" t="n"/>
      <c r="E396" s="22" t="n"/>
      <c r="F396" s="25" t="n"/>
      <c r="G396" s="25" t="n"/>
      <c r="H396" s="28">
        <f>IF(F396="","",F396*G396)</f>
        <v/>
      </c>
      <c r="I396" s="29" t="n"/>
      <c r="J396" s="30">
        <f>IF(OR(H396="",I396=""),"",H396*I396)</f>
        <v/>
      </c>
      <c r="K396" s="27">
        <f>IF(D396="","",IFERROR(INDEX(bar_kgm,MATCH(C396&amp;D396,bar_code,0)),""))</f>
        <v/>
      </c>
      <c r="L396" s="30">
        <f>IF(OR(J396="",K396=""),"",J396*K396)</f>
        <v/>
      </c>
      <c r="M396" s="22" t="n"/>
    </row>
    <row r="397">
      <c r="A397" s="22" t="n"/>
      <c r="B397" s="22" t="n"/>
      <c r="C397" s="22" t="n"/>
      <c r="D397" s="22" t="n"/>
      <c r="E397" s="22" t="n"/>
      <c r="F397" s="25" t="n"/>
      <c r="G397" s="25" t="n"/>
      <c r="H397" s="28">
        <f>IF(F397="","",F397*G397)</f>
        <v/>
      </c>
      <c r="I397" s="29" t="n"/>
      <c r="J397" s="30">
        <f>IF(OR(H397="",I397=""),"",H397*I397)</f>
        <v/>
      </c>
      <c r="K397" s="27">
        <f>IF(D397="","",IFERROR(INDEX(bar_kgm,MATCH(C397&amp;D397,bar_code,0)),""))</f>
        <v/>
      </c>
      <c r="L397" s="30">
        <f>IF(OR(J397="",K397=""),"",J397*K397)</f>
        <v/>
      </c>
      <c r="M397" s="22" t="n"/>
    </row>
    <row r="398">
      <c r="A398" s="22" t="n"/>
      <c r="B398" s="22" t="n"/>
      <c r="C398" s="22" t="n"/>
      <c r="D398" s="22" t="n"/>
      <c r="E398" s="22" t="n"/>
      <c r="F398" s="25" t="n"/>
      <c r="G398" s="25" t="n"/>
      <c r="H398" s="28">
        <f>IF(F398="","",F398*G398)</f>
        <v/>
      </c>
      <c r="I398" s="29" t="n"/>
      <c r="J398" s="30">
        <f>IF(OR(H398="",I398=""),"",H398*I398)</f>
        <v/>
      </c>
      <c r="K398" s="27">
        <f>IF(D398="","",IFERROR(INDEX(bar_kgm,MATCH(C398&amp;D398,bar_code,0)),""))</f>
        <v/>
      </c>
      <c r="L398" s="30">
        <f>IF(OR(J398="",K398=""),"",J398*K398)</f>
        <v/>
      </c>
      <c r="M398" s="22" t="n"/>
    </row>
    <row r="399">
      <c r="A399" s="22" t="n"/>
      <c r="B399" s="22" t="n"/>
      <c r="C399" s="22" t="n"/>
      <c r="D399" s="22" t="n"/>
      <c r="E399" s="22" t="n"/>
      <c r="F399" s="25" t="n"/>
      <c r="G399" s="25" t="n"/>
      <c r="H399" s="28">
        <f>IF(F399="","",F399*G399)</f>
        <v/>
      </c>
      <c r="I399" s="29" t="n"/>
      <c r="J399" s="30">
        <f>IF(OR(H399="",I399=""),"",H399*I399)</f>
        <v/>
      </c>
      <c r="K399" s="27">
        <f>IF(D399="","",IFERROR(INDEX(bar_kgm,MATCH(C399&amp;D399,bar_code,0)),""))</f>
        <v/>
      </c>
      <c r="L399" s="30">
        <f>IF(OR(J399="",K399=""),"",J399*K399)</f>
        <v/>
      </c>
      <c r="M399" s="22" t="n"/>
    </row>
    <row r="400">
      <c r="A400" s="22" t="n"/>
      <c r="B400" s="22" t="n"/>
      <c r="C400" s="22" t="n"/>
      <c r="D400" s="22" t="n"/>
      <c r="E400" s="22" t="n"/>
      <c r="F400" s="25" t="n"/>
      <c r="G400" s="25" t="n"/>
      <c r="H400" s="28">
        <f>IF(F400="","",F400*G400)</f>
        <v/>
      </c>
      <c r="I400" s="29" t="n"/>
      <c r="J400" s="30">
        <f>IF(OR(H400="",I400=""),"",H400*I400)</f>
        <v/>
      </c>
      <c r="K400" s="27">
        <f>IF(D400="","",IFERROR(INDEX(bar_kgm,MATCH(C400&amp;D400,bar_code,0)),""))</f>
        <v/>
      </c>
      <c r="L400" s="30">
        <f>IF(OR(J400="",K400=""),"",J400*K400)</f>
        <v/>
      </c>
      <c r="M400" s="22" t="n"/>
    </row>
    <row r="401">
      <c r="A401" s="22" t="n"/>
      <c r="B401" s="22" t="n"/>
      <c r="C401" s="22" t="n"/>
      <c r="D401" s="22" t="n"/>
      <c r="E401" s="22" t="n"/>
      <c r="F401" s="25" t="n"/>
      <c r="G401" s="25" t="n"/>
      <c r="H401" s="28">
        <f>IF(F401="","",F401*G401)</f>
        <v/>
      </c>
      <c r="I401" s="29" t="n"/>
      <c r="J401" s="30">
        <f>IF(OR(H401="",I401=""),"",H401*I401)</f>
        <v/>
      </c>
      <c r="K401" s="27">
        <f>IF(D401="","",IFERROR(INDEX(bar_kgm,MATCH(C401&amp;D401,bar_code,0)),""))</f>
        <v/>
      </c>
      <c r="L401" s="30">
        <f>IF(OR(J401="",K401=""),"",J401*K401)</f>
        <v/>
      </c>
      <c r="M401" s="22" t="n"/>
    </row>
    <row r="402">
      <c r="A402" s="22" t="n"/>
      <c r="B402" s="22" t="n"/>
      <c r="C402" s="22" t="n"/>
      <c r="D402" s="22" t="n"/>
      <c r="E402" s="22" t="n"/>
      <c r="F402" s="25" t="n"/>
      <c r="G402" s="25" t="n"/>
      <c r="H402" s="28">
        <f>IF(F402="","",F402*G402)</f>
        <v/>
      </c>
      <c r="I402" s="29" t="n"/>
      <c r="J402" s="30">
        <f>IF(OR(H402="",I402=""),"",H402*I402)</f>
        <v/>
      </c>
      <c r="K402" s="27">
        <f>IF(D402="","",IFERROR(INDEX(bar_kgm,MATCH(C402&amp;D402,bar_code,0)),""))</f>
        <v/>
      </c>
      <c r="L402" s="30">
        <f>IF(OR(J402="",K402=""),"",J402*K402)</f>
        <v/>
      </c>
      <c r="M402" s="22" t="n"/>
    </row>
    <row r="403">
      <c r="A403" s="22" t="n"/>
      <c r="B403" s="22" t="n"/>
      <c r="C403" s="22" t="n"/>
      <c r="D403" s="22" t="n"/>
      <c r="E403" s="22" t="n"/>
      <c r="F403" s="25" t="n"/>
      <c r="G403" s="25" t="n"/>
      <c r="H403" s="28">
        <f>IF(F403="","",F403*G403)</f>
        <v/>
      </c>
      <c r="I403" s="29" t="n"/>
      <c r="J403" s="30">
        <f>IF(OR(H403="",I403=""),"",H403*I403)</f>
        <v/>
      </c>
      <c r="K403" s="27">
        <f>IF(D403="","",IFERROR(INDEX(bar_kgm,MATCH(C403&amp;D403,bar_code,0)),""))</f>
        <v/>
      </c>
      <c r="L403" s="30">
        <f>IF(OR(J403="",K403=""),"",J403*K403)</f>
        <v/>
      </c>
      <c r="M403" s="22" t="n"/>
    </row>
    <row r="404">
      <c r="A404" s="22" t="n"/>
      <c r="B404" s="22" t="n"/>
      <c r="C404" s="22" t="n"/>
      <c r="D404" s="22" t="n"/>
      <c r="E404" s="22" t="n"/>
      <c r="F404" s="25" t="n"/>
      <c r="G404" s="25" t="n"/>
      <c r="H404" s="28">
        <f>IF(F404="","",F404*G404)</f>
        <v/>
      </c>
      <c r="I404" s="29" t="n"/>
      <c r="J404" s="30">
        <f>IF(OR(H404="",I404=""),"",H404*I404)</f>
        <v/>
      </c>
      <c r="K404" s="27">
        <f>IF(D404="","",IFERROR(INDEX(bar_kgm,MATCH(C404&amp;D404,bar_code,0)),""))</f>
        <v/>
      </c>
      <c r="L404" s="30">
        <f>IF(OR(J404="",K404=""),"",J404*K404)</f>
        <v/>
      </c>
      <c r="M404" s="22" t="n"/>
    </row>
    <row r="405">
      <c r="A405" s="22" t="n"/>
      <c r="B405" s="22" t="n"/>
      <c r="C405" s="22" t="n"/>
      <c r="D405" s="22" t="n"/>
      <c r="E405" s="22" t="n"/>
      <c r="F405" s="25" t="n"/>
      <c r="G405" s="25" t="n"/>
      <c r="H405" s="28">
        <f>IF(F405="","",F405*G405)</f>
        <v/>
      </c>
      <c r="I405" s="29" t="n"/>
      <c r="J405" s="30">
        <f>IF(OR(H405="",I405=""),"",H405*I405)</f>
        <v/>
      </c>
      <c r="K405" s="27">
        <f>IF(D405="","",IFERROR(INDEX(bar_kgm,MATCH(C405&amp;D405,bar_code,0)),""))</f>
        <v/>
      </c>
      <c r="L405" s="30">
        <f>IF(OR(J405="",K405=""),"",J405*K405)</f>
        <v/>
      </c>
      <c r="M405" s="22" t="n"/>
    </row>
    <row r="406">
      <c r="A406" s="22" t="n"/>
      <c r="B406" s="22" t="n"/>
      <c r="C406" s="22" t="n"/>
      <c r="D406" s="22" t="n"/>
      <c r="E406" s="22" t="n"/>
      <c r="F406" s="25" t="n"/>
      <c r="G406" s="25" t="n"/>
      <c r="H406" s="28">
        <f>IF(F406="","",F406*G406)</f>
        <v/>
      </c>
      <c r="I406" s="29" t="n"/>
      <c r="J406" s="30">
        <f>IF(OR(H406="",I406=""),"",H406*I406)</f>
        <v/>
      </c>
      <c r="K406" s="27">
        <f>IF(D406="","",IFERROR(INDEX(bar_kgm,MATCH(C406&amp;D406,bar_code,0)),""))</f>
        <v/>
      </c>
      <c r="L406" s="30">
        <f>IF(OR(J406="",K406=""),"",J406*K406)</f>
        <v/>
      </c>
      <c r="M406" s="22" t="n"/>
    </row>
    <row r="407">
      <c r="A407" s="22" t="n"/>
      <c r="B407" s="22" t="n"/>
      <c r="C407" s="22" t="n"/>
      <c r="D407" s="22" t="n"/>
      <c r="E407" s="22" t="n"/>
      <c r="F407" s="25" t="n"/>
      <c r="G407" s="25" t="n"/>
      <c r="H407" s="28">
        <f>IF(F407="","",F407*G407)</f>
        <v/>
      </c>
      <c r="I407" s="29" t="n"/>
      <c r="J407" s="30">
        <f>IF(OR(H407="",I407=""),"",H407*I407)</f>
        <v/>
      </c>
      <c r="K407" s="27">
        <f>IF(D407="","",IFERROR(INDEX(bar_kgm,MATCH(C407&amp;D407,bar_code,0)),""))</f>
        <v/>
      </c>
      <c r="L407" s="30">
        <f>IF(OR(J407="",K407=""),"",J407*K407)</f>
        <v/>
      </c>
      <c r="M407" s="22" t="n"/>
    </row>
    <row r="408">
      <c r="A408" s="22" t="n"/>
      <c r="B408" s="22" t="n"/>
      <c r="C408" s="22" t="n"/>
      <c r="D408" s="22" t="n"/>
      <c r="E408" s="22" t="n"/>
      <c r="F408" s="25" t="n"/>
      <c r="G408" s="25" t="n"/>
      <c r="H408" s="28">
        <f>IF(F408="","",F408*G408)</f>
        <v/>
      </c>
      <c r="I408" s="29" t="n"/>
      <c r="J408" s="30">
        <f>IF(OR(H408="",I408=""),"",H408*I408)</f>
        <v/>
      </c>
      <c r="K408" s="27">
        <f>IF(D408="","",IFERROR(INDEX(bar_kgm,MATCH(C408&amp;D408,bar_code,0)),""))</f>
        <v/>
      </c>
      <c r="L408" s="30">
        <f>IF(OR(J408="",K408=""),"",J408*K408)</f>
        <v/>
      </c>
      <c r="M408" s="22" t="n"/>
    </row>
    <row r="409">
      <c r="A409" s="22" t="n"/>
      <c r="B409" s="22" t="n"/>
      <c r="C409" s="22" t="n"/>
      <c r="D409" s="22" t="n"/>
      <c r="E409" s="22" t="n"/>
      <c r="F409" s="25" t="n"/>
      <c r="G409" s="25" t="n"/>
      <c r="H409" s="28">
        <f>IF(F409="","",F409*G409)</f>
        <v/>
      </c>
      <c r="I409" s="29" t="n"/>
      <c r="J409" s="30">
        <f>IF(OR(H409="",I409=""),"",H409*I409)</f>
        <v/>
      </c>
      <c r="K409" s="27">
        <f>IF(D409="","",IFERROR(INDEX(bar_kgm,MATCH(C409&amp;D409,bar_code,0)),""))</f>
        <v/>
      </c>
      <c r="L409" s="30">
        <f>IF(OR(J409="",K409=""),"",J409*K409)</f>
        <v/>
      </c>
      <c r="M409" s="22" t="n"/>
    </row>
    <row r="410">
      <c r="A410" s="22" t="n"/>
      <c r="B410" s="22" t="n"/>
      <c r="C410" s="22" t="n"/>
      <c r="D410" s="22" t="n"/>
      <c r="E410" s="22" t="n"/>
      <c r="F410" s="25" t="n"/>
      <c r="G410" s="25" t="n"/>
      <c r="H410" s="28">
        <f>IF(F410="","",F410*G410)</f>
        <v/>
      </c>
      <c r="I410" s="29" t="n"/>
      <c r="J410" s="30">
        <f>IF(OR(H410="",I410=""),"",H410*I410)</f>
        <v/>
      </c>
      <c r="K410" s="27">
        <f>IF(D410="","",IFERROR(INDEX(bar_kgm,MATCH(C410&amp;D410,bar_code,0)),""))</f>
        <v/>
      </c>
      <c r="L410" s="30">
        <f>IF(OR(J410="",K410=""),"",J410*K410)</f>
        <v/>
      </c>
      <c r="M410" s="22" t="n"/>
    </row>
    <row r="411">
      <c r="A411" s="22" t="n"/>
      <c r="B411" s="22" t="n"/>
      <c r="C411" s="22" t="n"/>
      <c r="D411" s="22" t="n"/>
      <c r="E411" s="22" t="n"/>
      <c r="F411" s="25" t="n"/>
      <c r="G411" s="25" t="n"/>
      <c r="H411" s="28">
        <f>IF(F411="","",F411*G411)</f>
        <v/>
      </c>
      <c r="I411" s="29" t="n"/>
      <c r="J411" s="30">
        <f>IF(OR(H411="",I411=""),"",H411*I411)</f>
        <v/>
      </c>
      <c r="K411" s="27">
        <f>IF(D411="","",IFERROR(INDEX(bar_kgm,MATCH(C411&amp;D411,bar_code,0)),""))</f>
        <v/>
      </c>
      <c r="L411" s="30">
        <f>IF(OR(J411="",K411=""),"",J411*K411)</f>
        <v/>
      </c>
      <c r="M411" s="22" t="n"/>
    </row>
    <row r="412">
      <c r="A412" s="22" t="n"/>
      <c r="B412" s="22" t="n"/>
      <c r="C412" s="22" t="n"/>
      <c r="D412" s="22" t="n"/>
      <c r="E412" s="22" t="n"/>
      <c r="F412" s="25" t="n"/>
      <c r="G412" s="25" t="n"/>
      <c r="H412" s="28">
        <f>IF(F412="","",F412*G412)</f>
        <v/>
      </c>
      <c r="I412" s="29" t="n"/>
      <c r="J412" s="30">
        <f>IF(OR(H412="",I412=""),"",H412*I412)</f>
        <v/>
      </c>
      <c r="K412" s="27">
        <f>IF(D412="","",IFERROR(INDEX(bar_kgm,MATCH(C412&amp;D412,bar_code,0)),""))</f>
        <v/>
      </c>
      <c r="L412" s="30">
        <f>IF(OR(J412="",K412=""),"",J412*K412)</f>
        <v/>
      </c>
      <c r="M412" s="22" t="n"/>
    </row>
    <row r="413">
      <c r="A413" s="22" t="n"/>
      <c r="B413" s="22" t="n"/>
      <c r="C413" s="22" t="n"/>
      <c r="D413" s="22" t="n"/>
      <c r="E413" s="22" t="n"/>
      <c r="F413" s="25" t="n"/>
      <c r="G413" s="25" t="n"/>
      <c r="H413" s="28">
        <f>IF(F413="","",F413*G413)</f>
        <v/>
      </c>
      <c r="I413" s="29" t="n"/>
      <c r="J413" s="30">
        <f>IF(OR(H413="",I413=""),"",H413*I413)</f>
        <v/>
      </c>
      <c r="K413" s="27">
        <f>IF(D413="","",IFERROR(INDEX(bar_kgm,MATCH(C413&amp;D413,bar_code,0)),""))</f>
        <v/>
      </c>
      <c r="L413" s="30">
        <f>IF(OR(J413="",K413=""),"",J413*K413)</f>
        <v/>
      </c>
      <c r="M413" s="22" t="n"/>
    </row>
    <row r="414">
      <c r="A414" s="22" t="n"/>
      <c r="B414" s="22" t="n"/>
      <c r="C414" s="22" t="n"/>
      <c r="D414" s="22" t="n"/>
      <c r="E414" s="22" t="n"/>
      <c r="F414" s="25" t="n"/>
      <c r="G414" s="25" t="n"/>
      <c r="H414" s="28">
        <f>IF(F414="","",F414*G414)</f>
        <v/>
      </c>
      <c r="I414" s="29" t="n"/>
      <c r="J414" s="30">
        <f>IF(OR(H414="",I414=""),"",H414*I414)</f>
        <v/>
      </c>
      <c r="K414" s="27">
        <f>IF(D414="","",IFERROR(INDEX(bar_kgm,MATCH(C414&amp;D414,bar_code,0)),""))</f>
        <v/>
      </c>
      <c r="L414" s="30">
        <f>IF(OR(J414="",K414=""),"",J414*K414)</f>
        <v/>
      </c>
      <c r="M414" s="22" t="n"/>
    </row>
    <row r="415">
      <c r="A415" s="22" t="n"/>
      <c r="B415" s="22" t="n"/>
      <c r="C415" s="22" t="n"/>
      <c r="D415" s="22" t="n"/>
      <c r="E415" s="22" t="n"/>
      <c r="F415" s="25" t="n"/>
      <c r="G415" s="25" t="n"/>
      <c r="H415" s="28">
        <f>IF(F415="","",F415*G415)</f>
        <v/>
      </c>
      <c r="I415" s="29" t="n"/>
      <c r="J415" s="30">
        <f>IF(OR(H415="",I415=""),"",H415*I415)</f>
        <v/>
      </c>
      <c r="K415" s="27">
        <f>IF(D415="","",IFERROR(INDEX(bar_kgm,MATCH(C415&amp;D415,bar_code,0)),""))</f>
        <v/>
      </c>
      <c r="L415" s="30">
        <f>IF(OR(J415="",K415=""),"",J415*K415)</f>
        <v/>
      </c>
      <c r="M415" s="22" t="n"/>
    </row>
    <row r="416">
      <c r="A416" s="22" t="n"/>
      <c r="B416" s="22" t="n"/>
      <c r="C416" s="22" t="n"/>
      <c r="D416" s="22" t="n"/>
      <c r="E416" s="22" t="n"/>
      <c r="F416" s="25" t="n"/>
      <c r="G416" s="25" t="n"/>
      <c r="H416" s="28">
        <f>IF(F416="","",F416*G416)</f>
        <v/>
      </c>
      <c r="I416" s="29" t="n"/>
      <c r="J416" s="30">
        <f>IF(OR(H416="",I416=""),"",H416*I416)</f>
        <v/>
      </c>
      <c r="K416" s="27">
        <f>IF(D416="","",IFERROR(INDEX(bar_kgm,MATCH(C416&amp;D416,bar_code,0)),""))</f>
        <v/>
      </c>
      <c r="L416" s="30">
        <f>IF(OR(J416="",K416=""),"",J416*K416)</f>
        <v/>
      </c>
      <c r="M416" s="22" t="n"/>
    </row>
    <row r="417">
      <c r="A417" s="22" t="n"/>
      <c r="B417" s="22" t="n"/>
      <c r="C417" s="22" t="n"/>
      <c r="D417" s="22" t="n"/>
      <c r="E417" s="22" t="n"/>
      <c r="F417" s="25" t="n"/>
      <c r="G417" s="25" t="n"/>
      <c r="H417" s="28">
        <f>IF(F417="","",F417*G417)</f>
        <v/>
      </c>
      <c r="I417" s="29" t="n"/>
      <c r="J417" s="30">
        <f>IF(OR(H417="",I417=""),"",H417*I417)</f>
        <v/>
      </c>
      <c r="K417" s="27">
        <f>IF(D417="","",IFERROR(INDEX(bar_kgm,MATCH(C417&amp;D417,bar_code,0)),""))</f>
        <v/>
      </c>
      <c r="L417" s="30">
        <f>IF(OR(J417="",K417=""),"",J417*K417)</f>
        <v/>
      </c>
      <c r="M417" s="22" t="n"/>
    </row>
    <row r="418">
      <c r="A418" s="22" t="n"/>
      <c r="B418" s="22" t="n"/>
      <c r="C418" s="22" t="n"/>
      <c r="D418" s="22" t="n"/>
      <c r="E418" s="22" t="n"/>
      <c r="F418" s="25" t="n"/>
      <c r="G418" s="25" t="n"/>
      <c r="H418" s="28">
        <f>IF(F418="","",F418*G418)</f>
        <v/>
      </c>
      <c r="I418" s="29" t="n"/>
      <c r="J418" s="30">
        <f>IF(OR(H418="",I418=""),"",H418*I418)</f>
        <v/>
      </c>
      <c r="K418" s="27">
        <f>IF(D418="","",IFERROR(INDEX(bar_kgm,MATCH(C418&amp;D418,bar_code,0)),""))</f>
        <v/>
      </c>
      <c r="L418" s="30">
        <f>IF(OR(J418="",K418=""),"",J418*K418)</f>
        <v/>
      </c>
      <c r="M418" s="22" t="n"/>
    </row>
    <row r="419">
      <c r="A419" s="22" t="n"/>
      <c r="B419" s="22" t="n"/>
      <c r="C419" s="22" t="n"/>
      <c r="D419" s="22" t="n"/>
      <c r="E419" s="22" t="n"/>
      <c r="F419" s="25" t="n"/>
      <c r="G419" s="25" t="n"/>
      <c r="H419" s="28">
        <f>IF(F419="","",F419*G419)</f>
        <v/>
      </c>
      <c r="I419" s="29" t="n"/>
      <c r="J419" s="30">
        <f>IF(OR(H419="",I419=""),"",H419*I419)</f>
        <v/>
      </c>
      <c r="K419" s="27">
        <f>IF(D419="","",IFERROR(INDEX(bar_kgm,MATCH(C419&amp;D419,bar_code,0)),""))</f>
        <v/>
      </c>
      <c r="L419" s="30">
        <f>IF(OR(J419="",K419=""),"",J419*K419)</f>
        <v/>
      </c>
      <c r="M419" s="22" t="n"/>
    </row>
    <row r="420">
      <c r="A420" s="22" t="n"/>
      <c r="B420" s="22" t="n"/>
      <c r="C420" s="22" t="n"/>
      <c r="D420" s="22" t="n"/>
      <c r="E420" s="22" t="n"/>
      <c r="F420" s="25" t="n"/>
      <c r="G420" s="25" t="n"/>
      <c r="H420" s="28">
        <f>IF(F420="","",F420*G420)</f>
        <v/>
      </c>
      <c r="I420" s="29" t="n"/>
      <c r="J420" s="30">
        <f>IF(OR(H420="",I420=""),"",H420*I420)</f>
        <v/>
      </c>
      <c r="K420" s="27">
        <f>IF(D420="","",IFERROR(INDEX(bar_kgm,MATCH(C420&amp;D420,bar_code,0)),""))</f>
        <v/>
      </c>
      <c r="L420" s="30">
        <f>IF(OR(J420="",K420=""),"",J420*K420)</f>
        <v/>
      </c>
      <c r="M420" s="22" t="n"/>
    </row>
    <row r="421">
      <c r="A421" s="22" t="n"/>
      <c r="B421" s="22" t="n"/>
      <c r="C421" s="22" t="n"/>
      <c r="D421" s="22" t="n"/>
      <c r="E421" s="22" t="n"/>
      <c r="F421" s="25" t="n"/>
      <c r="G421" s="25" t="n"/>
      <c r="H421" s="28">
        <f>IF(F421="","",F421*G421)</f>
        <v/>
      </c>
      <c r="I421" s="29" t="n"/>
      <c r="J421" s="30">
        <f>IF(OR(H421="",I421=""),"",H421*I421)</f>
        <v/>
      </c>
      <c r="K421" s="27">
        <f>IF(D421="","",IFERROR(INDEX(bar_kgm,MATCH(C421&amp;D421,bar_code,0)),""))</f>
        <v/>
      </c>
      <c r="L421" s="30">
        <f>IF(OR(J421="",K421=""),"",J421*K421)</f>
        <v/>
      </c>
      <c r="M421" s="22" t="n"/>
    </row>
    <row r="422">
      <c r="A422" s="22" t="n"/>
      <c r="B422" s="22" t="n"/>
      <c r="C422" s="22" t="n"/>
      <c r="D422" s="22" t="n"/>
      <c r="E422" s="22" t="n"/>
      <c r="F422" s="25" t="n"/>
      <c r="G422" s="25" t="n"/>
      <c r="H422" s="28">
        <f>IF(F422="","",F422*G422)</f>
        <v/>
      </c>
      <c r="I422" s="29" t="n"/>
      <c r="J422" s="30">
        <f>IF(OR(H422="",I422=""),"",H422*I422)</f>
        <v/>
      </c>
      <c r="K422" s="27">
        <f>IF(D422="","",IFERROR(INDEX(bar_kgm,MATCH(C422&amp;D422,bar_code,0)),""))</f>
        <v/>
      </c>
      <c r="L422" s="30">
        <f>IF(OR(J422="",K422=""),"",J422*K422)</f>
        <v/>
      </c>
      <c r="M422" s="22" t="n"/>
    </row>
    <row r="423">
      <c r="A423" s="22" t="n"/>
      <c r="B423" s="22" t="n"/>
      <c r="C423" s="22" t="n"/>
      <c r="D423" s="22" t="n"/>
      <c r="E423" s="22" t="n"/>
      <c r="F423" s="25" t="n"/>
      <c r="G423" s="25" t="n"/>
      <c r="H423" s="28">
        <f>IF(F423="","",F423*G423)</f>
        <v/>
      </c>
      <c r="I423" s="29" t="n"/>
      <c r="J423" s="30">
        <f>IF(OR(H423="",I423=""),"",H423*I423)</f>
        <v/>
      </c>
      <c r="K423" s="27">
        <f>IF(D423="","",IFERROR(INDEX(bar_kgm,MATCH(C423&amp;D423,bar_code,0)),""))</f>
        <v/>
      </c>
      <c r="L423" s="30">
        <f>IF(OR(J423="",K423=""),"",J423*K423)</f>
        <v/>
      </c>
      <c r="M423" s="22" t="n"/>
    </row>
    <row r="424">
      <c r="A424" s="22" t="n"/>
      <c r="B424" s="22" t="n"/>
      <c r="C424" s="22" t="n"/>
      <c r="D424" s="22" t="n"/>
      <c r="E424" s="22" t="n"/>
      <c r="F424" s="25" t="n"/>
      <c r="G424" s="25" t="n"/>
      <c r="H424" s="28">
        <f>IF(F424="","",F424*G424)</f>
        <v/>
      </c>
      <c r="I424" s="29" t="n"/>
      <c r="J424" s="30">
        <f>IF(OR(H424="",I424=""),"",H424*I424)</f>
        <v/>
      </c>
      <c r="K424" s="27">
        <f>IF(D424="","",IFERROR(INDEX(bar_kgm,MATCH(C424&amp;D424,bar_code,0)),""))</f>
        <v/>
      </c>
      <c r="L424" s="30">
        <f>IF(OR(J424="",K424=""),"",J424*K424)</f>
        <v/>
      </c>
      <c r="M424" s="22" t="n"/>
    </row>
    <row r="425">
      <c r="A425" s="22" t="n"/>
      <c r="B425" s="22" t="n"/>
      <c r="C425" s="22" t="n"/>
      <c r="D425" s="22" t="n"/>
      <c r="E425" s="22" t="n"/>
      <c r="F425" s="25" t="n"/>
      <c r="G425" s="25" t="n"/>
      <c r="H425" s="28">
        <f>IF(F425="","",F425*G425)</f>
        <v/>
      </c>
      <c r="I425" s="29" t="n"/>
      <c r="J425" s="30">
        <f>IF(OR(H425="",I425=""),"",H425*I425)</f>
        <v/>
      </c>
      <c r="K425" s="27">
        <f>IF(D425="","",IFERROR(INDEX(bar_kgm,MATCH(C425&amp;D425,bar_code,0)),""))</f>
        <v/>
      </c>
      <c r="L425" s="30">
        <f>IF(OR(J425="",K425=""),"",J425*K425)</f>
        <v/>
      </c>
      <c r="M425" s="22" t="n"/>
    </row>
    <row r="426">
      <c r="A426" s="22" t="n"/>
      <c r="B426" s="22" t="n"/>
      <c r="C426" s="22" t="n"/>
      <c r="D426" s="22" t="n"/>
      <c r="E426" s="22" t="n"/>
      <c r="F426" s="25" t="n"/>
      <c r="G426" s="25" t="n"/>
      <c r="H426" s="28">
        <f>IF(F426="","",F426*G426)</f>
        <v/>
      </c>
      <c r="I426" s="29" t="n"/>
      <c r="J426" s="30">
        <f>IF(OR(H426="",I426=""),"",H426*I426)</f>
        <v/>
      </c>
      <c r="K426" s="27">
        <f>IF(D426="","",IFERROR(INDEX(bar_kgm,MATCH(C426&amp;D426,bar_code,0)),""))</f>
        <v/>
      </c>
      <c r="L426" s="30">
        <f>IF(OR(J426="",K426=""),"",J426*K426)</f>
        <v/>
      </c>
      <c r="M426" s="22" t="n"/>
    </row>
    <row r="427">
      <c r="A427" s="22" t="n"/>
      <c r="B427" s="22" t="n"/>
      <c r="C427" s="22" t="n"/>
      <c r="D427" s="22" t="n"/>
      <c r="E427" s="22" t="n"/>
      <c r="F427" s="25" t="n"/>
      <c r="G427" s="25" t="n"/>
      <c r="H427" s="28">
        <f>IF(F427="","",F427*G427)</f>
        <v/>
      </c>
      <c r="I427" s="29" t="n"/>
      <c r="J427" s="30">
        <f>IF(OR(H427="",I427=""),"",H427*I427)</f>
        <v/>
      </c>
      <c r="K427" s="27">
        <f>IF(D427="","",IFERROR(INDEX(bar_kgm,MATCH(C427&amp;D427,bar_code,0)),""))</f>
        <v/>
      </c>
      <c r="L427" s="30">
        <f>IF(OR(J427="",K427=""),"",J427*K427)</f>
        <v/>
      </c>
      <c r="M427" s="22" t="n"/>
    </row>
    <row r="428">
      <c r="A428" s="22" t="n"/>
      <c r="B428" s="22" t="n"/>
      <c r="C428" s="22" t="n"/>
      <c r="D428" s="22" t="n"/>
      <c r="E428" s="22" t="n"/>
      <c r="F428" s="25" t="n"/>
      <c r="G428" s="25" t="n"/>
      <c r="H428" s="28">
        <f>IF(F428="","",F428*G428)</f>
        <v/>
      </c>
      <c r="I428" s="29" t="n"/>
      <c r="J428" s="30">
        <f>IF(OR(H428="",I428=""),"",H428*I428)</f>
        <v/>
      </c>
      <c r="K428" s="27">
        <f>IF(D428="","",IFERROR(INDEX(bar_kgm,MATCH(C428&amp;D428,bar_code,0)),""))</f>
        <v/>
      </c>
      <c r="L428" s="30">
        <f>IF(OR(J428="",K428=""),"",J428*K428)</f>
        <v/>
      </c>
      <c r="M428" s="22" t="n"/>
    </row>
    <row r="429">
      <c r="A429" s="22" t="n"/>
      <c r="B429" s="22" t="n"/>
      <c r="C429" s="22" t="n"/>
      <c r="D429" s="22" t="n"/>
      <c r="E429" s="22" t="n"/>
      <c r="F429" s="25" t="n"/>
      <c r="G429" s="25" t="n"/>
      <c r="H429" s="28">
        <f>IF(F429="","",F429*G429)</f>
        <v/>
      </c>
      <c r="I429" s="29" t="n"/>
      <c r="J429" s="30">
        <f>IF(OR(H429="",I429=""),"",H429*I429)</f>
        <v/>
      </c>
      <c r="K429" s="27">
        <f>IF(D429="","",IFERROR(INDEX(bar_kgm,MATCH(C429&amp;D429,bar_code,0)),""))</f>
        <v/>
      </c>
      <c r="L429" s="30">
        <f>IF(OR(J429="",K429=""),"",J429*K429)</f>
        <v/>
      </c>
      <c r="M429" s="22" t="n"/>
    </row>
    <row r="430">
      <c r="A430" s="22" t="n"/>
      <c r="B430" s="22" t="n"/>
      <c r="C430" s="22" t="n"/>
      <c r="D430" s="22" t="n"/>
      <c r="E430" s="22" t="n"/>
      <c r="F430" s="25" t="n"/>
      <c r="G430" s="25" t="n"/>
      <c r="H430" s="28">
        <f>IF(F430="","",F430*G430)</f>
        <v/>
      </c>
      <c r="I430" s="29" t="n"/>
      <c r="J430" s="30">
        <f>IF(OR(H430="",I430=""),"",H430*I430)</f>
        <v/>
      </c>
      <c r="K430" s="27">
        <f>IF(D430="","",IFERROR(INDEX(bar_kgm,MATCH(C430&amp;D430,bar_code,0)),""))</f>
        <v/>
      </c>
      <c r="L430" s="30">
        <f>IF(OR(J430="",K430=""),"",J430*K430)</f>
        <v/>
      </c>
      <c r="M430" s="22" t="n"/>
    </row>
    <row r="431">
      <c r="A431" s="22" t="n"/>
      <c r="B431" s="22" t="n"/>
      <c r="C431" s="22" t="n"/>
      <c r="D431" s="22" t="n"/>
      <c r="E431" s="22" t="n"/>
      <c r="F431" s="25" t="n"/>
      <c r="G431" s="25" t="n"/>
      <c r="H431" s="28">
        <f>IF(F431="","",F431*G431)</f>
        <v/>
      </c>
      <c r="I431" s="29" t="n"/>
      <c r="J431" s="30">
        <f>IF(OR(H431="",I431=""),"",H431*I431)</f>
        <v/>
      </c>
      <c r="K431" s="27">
        <f>IF(D431="","",IFERROR(INDEX(bar_kgm,MATCH(C431&amp;D431,bar_code,0)),""))</f>
        <v/>
      </c>
      <c r="L431" s="30">
        <f>IF(OR(J431="",K431=""),"",J431*K431)</f>
        <v/>
      </c>
      <c r="M431" s="22" t="n"/>
    </row>
    <row r="432">
      <c r="A432" s="22" t="n"/>
      <c r="B432" s="22" t="n"/>
      <c r="C432" s="22" t="n"/>
      <c r="D432" s="22" t="n"/>
      <c r="E432" s="22" t="n"/>
      <c r="F432" s="25" t="n"/>
      <c r="G432" s="25" t="n"/>
      <c r="H432" s="28">
        <f>IF(F432="","",F432*G432)</f>
        <v/>
      </c>
      <c r="I432" s="29" t="n"/>
      <c r="J432" s="30">
        <f>IF(OR(H432="",I432=""),"",H432*I432)</f>
        <v/>
      </c>
      <c r="K432" s="27">
        <f>IF(D432="","",IFERROR(INDEX(bar_kgm,MATCH(C432&amp;D432,bar_code,0)),""))</f>
        <v/>
      </c>
      <c r="L432" s="30">
        <f>IF(OR(J432="",K432=""),"",J432*K432)</f>
        <v/>
      </c>
      <c r="M432" s="22" t="n"/>
    </row>
    <row r="433">
      <c r="A433" s="22" t="n"/>
      <c r="B433" s="22" t="n"/>
      <c r="C433" s="22" t="n"/>
      <c r="D433" s="22" t="n"/>
      <c r="E433" s="22" t="n"/>
      <c r="F433" s="25" t="n"/>
      <c r="G433" s="25" t="n"/>
      <c r="H433" s="28">
        <f>IF(F433="","",F433*G433)</f>
        <v/>
      </c>
      <c r="I433" s="29" t="n"/>
      <c r="J433" s="30">
        <f>IF(OR(H433="",I433=""),"",H433*I433)</f>
        <v/>
      </c>
      <c r="K433" s="27">
        <f>IF(D433="","",IFERROR(INDEX(bar_kgm,MATCH(C433&amp;D433,bar_code,0)),""))</f>
        <v/>
      </c>
      <c r="L433" s="30">
        <f>IF(OR(J433="",K433=""),"",J433*K433)</f>
        <v/>
      </c>
      <c r="M433" s="22" t="n"/>
    </row>
    <row r="434">
      <c r="A434" s="22" t="n"/>
      <c r="B434" s="22" t="n"/>
      <c r="C434" s="22" t="n"/>
      <c r="D434" s="22" t="n"/>
      <c r="E434" s="22" t="n"/>
      <c r="F434" s="25" t="n"/>
      <c r="G434" s="25" t="n"/>
      <c r="H434" s="28">
        <f>IF(F434="","",F434*G434)</f>
        <v/>
      </c>
      <c r="I434" s="29" t="n"/>
      <c r="J434" s="30">
        <f>IF(OR(H434="",I434=""),"",H434*I434)</f>
        <v/>
      </c>
      <c r="K434" s="27">
        <f>IF(D434="","",IFERROR(INDEX(bar_kgm,MATCH(C434&amp;D434,bar_code,0)),""))</f>
        <v/>
      </c>
      <c r="L434" s="30">
        <f>IF(OR(J434="",K434=""),"",J434*K434)</f>
        <v/>
      </c>
      <c r="M434" s="22" t="n"/>
    </row>
    <row r="435">
      <c r="A435" s="22" t="n"/>
      <c r="B435" s="22" t="n"/>
      <c r="C435" s="22" t="n"/>
      <c r="D435" s="22" t="n"/>
      <c r="E435" s="22" t="n"/>
      <c r="F435" s="25" t="n"/>
      <c r="G435" s="25" t="n"/>
      <c r="H435" s="28">
        <f>IF(F435="","",F435*G435)</f>
        <v/>
      </c>
      <c r="I435" s="29" t="n"/>
      <c r="J435" s="30">
        <f>IF(OR(H435="",I435=""),"",H435*I435)</f>
        <v/>
      </c>
      <c r="K435" s="27">
        <f>IF(D435="","",IFERROR(INDEX(bar_kgm,MATCH(C435&amp;D435,bar_code,0)),""))</f>
        <v/>
      </c>
      <c r="L435" s="30">
        <f>IF(OR(J435="",K435=""),"",J435*K435)</f>
        <v/>
      </c>
      <c r="M435" s="22" t="n"/>
    </row>
    <row r="436">
      <c r="A436" s="22" t="n"/>
      <c r="B436" s="22" t="n"/>
      <c r="C436" s="22" t="n"/>
      <c r="D436" s="22" t="n"/>
      <c r="E436" s="22" t="n"/>
      <c r="F436" s="25" t="n"/>
      <c r="G436" s="25" t="n"/>
      <c r="H436" s="28">
        <f>IF(F436="","",F436*G436)</f>
        <v/>
      </c>
      <c r="I436" s="29" t="n"/>
      <c r="J436" s="30">
        <f>IF(OR(H436="",I436=""),"",H436*I436)</f>
        <v/>
      </c>
      <c r="K436" s="27">
        <f>IF(D436="","",IFERROR(INDEX(bar_kgm,MATCH(C436&amp;D436,bar_code,0)),""))</f>
        <v/>
      </c>
      <c r="L436" s="30">
        <f>IF(OR(J436="",K436=""),"",J436*K436)</f>
        <v/>
      </c>
      <c r="M436" s="22" t="n"/>
    </row>
    <row r="437">
      <c r="A437" s="22" t="n"/>
      <c r="B437" s="22" t="n"/>
      <c r="C437" s="22" t="n"/>
      <c r="D437" s="22" t="n"/>
      <c r="E437" s="22" t="n"/>
      <c r="F437" s="25" t="n"/>
      <c r="G437" s="25" t="n"/>
      <c r="H437" s="28">
        <f>IF(F437="","",F437*G437)</f>
        <v/>
      </c>
      <c r="I437" s="29" t="n"/>
      <c r="J437" s="30">
        <f>IF(OR(H437="",I437=""),"",H437*I437)</f>
        <v/>
      </c>
      <c r="K437" s="27">
        <f>IF(D437="","",IFERROR(INDEX(bar_kgm,MATCH(C437&amp;D437,bar_code,0)),""))</f>
        <v/>
      </c>
      <c r="L437" s="30">
        <f>IF(OR(J437="",K437=""),"",J437*K437)</f>
        <v/>
      </c>
      <c r="M437" s="22" t="n"/>
    </row>
    <row r="438">
      <c r="A438" s="22" t="n"/>
      <c r="B438" s="22" t="n"/>
      <c r="C438" s="22" t="n"/>
      <c r="D438" s="22" t="n"/>
      <c r="E438" s="22" t="n"/>
      <c r="F438" s="25" t="n"/>
      <c r="G438" s="25" t="n"/>
      <c r="H438" s="28">
        <f>IF(F438="","",F438*G438)</f>
        <v/>
      </c>
      <c r="I438" s="29" t="n"/>
      <c r="J438" s="30">
        <f>IF(OR(H438="",I438=""),"",H438*I438)</f>
        <v/>
      </c>
      <c r="K438" s="27">
        <f>IF(D438="","",IFERROR(INDEX(bar_kgm,MATCH(C438&amp;D438,bar_code,0)),""))</f>
        <v/>
      </c>
      <c r="L438" s="30">
        <f>IF(OR(J438="",K438=""),"",J438*K438)</f>
        <v/>
      </c>
      <c r="M438" s="22" t="n"/>
    </row>
    <row r="439">
      <c r="A439" s="22" t="n"/>
      <c r="B439" s="22" t="n"/>
      <c r="C439" s="22" t="n"/>
      <c r="D439" s="22" t="n"/>
      <c r="E439" s="22" t="n"/>
      <c r="F439" s="25" t="n"/>
      <c r="G439" s="25" t="n"/>
      <c r="H439" s="28">
        <f>IF(F439="","",F439*G439)</f>
        <v/>
      </c>
      <c r="I439" s="29" t="n"/>
      <c r="J439" s="30">
        <f>IF(OR(H439="",I439=""),"",H439*I439)</f>
        <v/>
      </c>
      <c r="K439" s="27">
        <f>IF(D439="","",IFERROR(INDEX(bar_kgm,MATCH(C439&amp;D439,bar_code,0)),""))</f>
        <v/>
      </c>
      <c r="L439" s="30">
        <f>IF(OR(J439="",K439=""),"",J439*K439)</f>
        <v/>
      </c>
      <c r="M439" s="22" t="n"/>
    </row>
    <row r="440">
      <c r="A440" s="22" t="n"/>
      <c r="B440" s="22" t="n"/>
      <c r="C440" s="22" t="n"/>
      <c r="D440" s="22" t="n"/>
      <c r="E440" s="22" t="n"/>
      <c r="F440" s="25" t="n"/>
      <c r="G440" s="25" t="n"/>
      <c r="H440" s="28">
        <f>IF(F440="","",F440*G440)</f>
        <v/>
      </c>
      <c r="I440" s="29" t="n"/>
      <c r="J440" s="30">
        <f>IF(OR(H440="",I440=""),"",H440*I440)</f>
        <v/>
      </c>
      <c r="K440" s="27">
        <f>IF(D440="","",IFERROR(INDEX(bar_kgm,MATCH(C440&amp;D440,bar_code,0)),""))</f>
        <v/>
      </c>
      <c r="L440" s="30">
        <f>IF(OR(J440="",K440=""),"",J440*K440)</f>
        <v/>
      </c>
      <c r="M440" s="22" t="n"/>
    </row>
    <row r="441">
      <c r="A441" s="22" t="n"/>
      <c r="B441" s="22" t="n"/>
      <c r="C441" s="22" t="n"/>
      <c r="D441" s="22" t="n"/>
      <c r="E441" s="22" t="n"/>
      <c r="F441" s="25" t="n"/>
      <c r="G441" s="25" t="n"/>
      <c r="H441" s="28">
        <f>IF(F441="","",F441*G441)</f>
        <v/>
      </c>
      <c r="I441" s="29" t="n"/>
      <c r="J441" s="30">
        <f>IF(OR(H441="",I441=""),"",H441*I441)</f>
        <v/>
      </c>
      <c r="K441" s="27">
        <f>IF(D441="","",IFERROR(INDEX(bar_kgm,MATCH(C441&amp;D441,bar_code,0)),""))</f>
        <v/>
      </c>
      <c r="L441" s="30">
        <f>IF(OR(J441="",K441=""),"",J441*K441)</f>
        <v/>
      </c>
      <c r="M441" s="22" t="n"/>
    </row>
    <row r="442">
      <c r="A442" s="22" t="n"/>
      <c r="B442" s="22" t="n"/>
      <c r="C442" s="22" t="n"/>
      <c r="D442" s="22" t="n"/>
      <c r="E442" s="22" t="n"/>
      <c r="F442" s="25" t="n"/>
      <c r="G442" s="25" t="n"/>
      <c r="H442" s="28">
        <f>IF(F442="","",F442*G442)</f>
        <v/>
      </c>
      <c r="I442" s="29" t="n"/>
      <c r="J442" s="30">
        <f>IF(OR(H442="",I442=""),"",H442*I442)</f>
        <v/>
      </c>
      <c r="K442" s="27">
        <f>IF(D442="","",IFERROR(INDEX(bar_kgm,MATCH(C442&amp;D442,bar_code,0)),""))</f>
        <v/>
      </c>
      <c r="L442" s="30">
        <f>IF(OR(J442="",K442=""),"",J442*K442)</f>
        <v/>
      </c>
      <c r="M442" s="22" t="n"/>
    </row>
    <row r="443">
      <c r="A443" s="22" t="n"/>
      <c r="B443" s="22" t="n"/>
      <c r="C443" s="22" t="n"/>
      <c r="D443" s="22" t="n"/>
      <c r="E443" s="22" t="n"/>
      <c r="F443" s="25" t="n"/>
      <c r="G443" s="25" t="n"/>
      <c r="H443" s="28">
        <f>IF(F443="","",F443*G443)</f>
        <v/>
      </c>
      <c r="I443" s="29" t="n"/>
      <c r="J443" s="30">
        <f>IF(OR(H443="",I443=""),"",H443*I443)</f>
        <v/>
      </c>
      <c r="K443" s="27">
        <f>IF(D443="","",IFERROR(INDEX(bar_kgm,MATCH(C443&amp;D443,bar_code,0)),""))</f>
        <v/>
      </c>
      <c r="L443" s="30">
        <f>IF(OR(J443="",K443=""),"",J443*K443)</f>
        <v/>
      </c>
      <c r="M443" s="22" t="n"/>
    </row>
    <row r="444">
      <c r="A444" s="22" t="n"/>
      <c r="B444" s="22" t="n"/>
      <c r="C444" s="22" t="n"/>
      <c r="D444" s="22" t="n"/>
      <c r="E444" s="22" t="n"/>
      <c r="F444" s="25" t="n"/>
      <c r="G444" s="25" t="n"/>
      <c r="H444" s="28">
        <f>IF(F444="","",F444*G444)</f>
        <v/>
      </c>
      <c r="I444" s="29" t="n"/>
      <c r="J444" s="30">
        <f>IF(OR(H444="",I444=""),"",H444*I444)</f>
        <v/>
      </c>
      <c r="K444" s="27">
        <f>IF(D444="","",IFERROR(INDEX(bar_kgm,MATCH(C444&amp;D444,bar_code,0)),""))</f>
        <v/>
      </c>
      <c r="L444" s="30">
        <f>IF(OR(J444="",K444=""),"",J444*K444)</f>
        <v/>
      </c>
      <c r="M444" s="22" t="n"/>
    </row>
    <row r="445">
      <c r="A445" s="22" t="n"/>
      <c r="B445" s="22" t="n"/>
      <c r="C445" s="22" t="n"/>
      <c r="D445" s="22" t="n"/>
      <c r="E445" s="22" t="n"/>
      <c r="F445" s="25" t="n"/>
      <c r="G445" s="25" t="n"/>
      <c r="H445" s="28">
        <f>IF(F445="","",F445*G445)</f>
        <v/>
      </c>
      <c r="I445" s="29" t="n"/>
      <c r="J445" s="30">
        <f>IF(OR(H445="",I445=""),"",H445*I445)</f>
        <v/>
      </c>
      <c r="K445" s="27">
        <f>IF(D445="","",IFERROR(INDEX(bar_kgm,MATCH(C445&amp;D445,bar_code,0)),""))</f>
        <v/>
      </c>
      <c r="L445" s="30">
        <f>IF(OR(J445="",K445=""),"",J445*K445)</f>
        <v/>
      </c>
      <c r="M445" s="22" t="n"/>
    </row>
    <row r="446">
      <c r="A446" s="22" t="n"/>
      <c r="B446" s="22" t="n"/>
      <c r="C446" s="22" t="n"/>
      <c r="D446" s="22" t="n"/>
      <c r="E446" s="22" t="n"/>
      <c r="F446" s="25" t="n"/>
      <c r="G446" s="25" t="n"/>
      <c r="H446" s="28">
        <f>IF(F446="","",F446*G446)</f>
        <v/>
      </c>
      <c r="I446" s="29" t="n"/>
      <c r="J446" s="30">
        <f>IF(OR(H446="",I446=""),"",H446*I446)</f>
        <v/>
      </c>
      <c r="K446" s="27">
        <f>IF(D446="","",IFERROR(INDEX(bar_kgm,MATCH(C446&amp;D446,bar_code,0)),""))</f>
        <v/>
      </c>
      <c r="L446" s="30">
        <f>IF(OR(J446="",K446=""),"",J446*K446)</f>
        <v/>
      </c>
      <c r="M446" s="22" t="n"/>
    </row>
    <row r="447">
      <c r="A447" s="22" t="n"/>
      <c r="B447" s="22" t="n"/>
      <c r="C447" s="22" t="n"/>
      <c r="D447" s="22" t="n"/>
      <c r="E447" s="22" t="n"/>
      <c r="F447" s="25" t="n"/>
      <c r="G447" s="25" t="n"/>
      <c r="H447" s="28">
        <f>IF(F447="","",F447*G447)</f>
        <v/>
      </c>
      <c r="I447" s="29" t="n"/>
      <c r="J447" s="30">
        <f>IF(OR(H447="",I447=""),"",H447*I447)</f>
        <v/>
      </c>
      <c r="K447" s="27">
        <f>IF(D447="","",IFERROR(INDEX(bar_kgm,MATCH(C447&amp;D447,bar_code,0)),""))</f>
        <v/>
      </c>
      <c r="L447" s="30">
        <f>IF(OR(J447="",K447=""),"",J447*K447)</f>
        <v/>
      </c>
      <c r="M447" s="22" t="n"/>
    </row>
    <row r="448">
      <c r="A448" s="22" t="n"/>
      <c r="B448" s="22" t="n"/>
      <c r="C448" s="22" t="n"/>
      <c r="D448" s="22" t="n"/>
      <c r="E448" s="22" t="n"/>
      <c r="F448" s="25" t="n"/>
      <c r="G448" s="25" t="n"/>
      <c r="H448" s="28">
        <f>IF(F448="","",F448*G448)</f>
        <v/>
      </c>
      <c r="I448" s="29" t="n"/>
      <c r="J448" s="30">
        <f>IF(OR(H448="",I448=""),"",H448*I448)</f>
        <v/>
      </c>
      <c r="K448" s="27">
        <f>IF(D448="","",IFERROR(INDEX(bar_kgm,MATCH(C448&amp;D448,bar_code,0)),""))</f>
        <v/>
      </c>
      <c r="L448" s="30">
        <f>IF(OR(J448="",K448=""),"",J448*K448)</f>
        <v/>
      </c>
      <c r="M448" s="22" t="n"/>
    </row>
    <row r="449">
      <c r="A449" s="22" t="n"/>
      <c r="B449" s="22" t="n"/>
      <c r="C449" s="22" t="n"/>
      <c r="D449" s="22" t="n"/>
      <c r="E449" s="22" t="n"/>
      <c r="F449" s="25" t="n"/>
      <c r="G449" s="25" t="n"/>
      <c r="H449" s="28">
        <f>IF(F449="","",F449*G449)</f>
        <v/>
      </c>
      <c r="I449" s="29" t="n"/>
      <c r="J449" s="30">
        <f>IF(OR(H449="",I449=""),"",H449*I449)</f>
        <v/>
      </c>
      <c r="K449" s="27">
        <f>IF(D449="","",IFERROR(INDEX(bar_kgm,MATCH(C449&amp;D449,bar_code,0)),""))</f>
        <v/>
      </c>
      <c r="L449" s="30">
        <f>IF(OR(J449="",K449=""),"",J449*K449)</f>
        <v/>
      </c>
      <c r="M449" s="22" t="n"/>
    </row>
    <row r="450">
      <c r="A450" s="22" t="n"/>
      <c r="B450" s="22" t="n"/>
      <c r="C450" s="22" t="n"/>
      <c r="D450" s="22" t="n"/>
      <c r="E450" s="22" t="n"/>
      <c r="F450" s="25" t="n"/>
      <c r="G450" s="25" t="n"/>
      <c r="H450" s="28">
        <f>IF(F450="","",F450*G450)</f>
        <v/>
      </c>
      <c r="I450" s="29" t="n"/>
      <c r="J450" s="30">
        <f>IF(OR(H450="",I450=""),"",H450*I450)</f>
        <v/>
      </c>
      <c r="K450" s="27">
        <f>IF(D450="","",IFERROR(INDEX(bar_kgm,MATCH(C450&amp;D450,bar_code,0)),""))</f>
        <v/>
      </c>
      <c r="L450" s="30">
        <f>IF(OR(J450="",K450=""),"",J450*K450)</f>
        <v/>
      </c>
      <c r="M450" s="22" t="n"/>
    </row>
    <row r="451">
      <c r="A451" s="22" t="n"/>
      <c r="B451" s="22" t="n"/>
      <c r="C451" s="22" t="n"/>
      <c r="D451" s="22" t="n"/>
      <c r="E451" s="22" t="n"/>
      <c r="F451" s="25" t="n"/>
      <c r="G451" s="25" t="n"/>
      <c r="H451" s="28">
        <f>IF(F451="","",F451*G451)</f>
        <v/>
      </c>
      <c r="I451" s="29" t="n"/>
      <c r="J451" s="30">
        <f>IF(OR(H451="",I451=""),"",H451*I451)</f>
        <v/>
      </c>
      <c r="K451" s="27">
        <f>IF(D451="","",IFERROR(INDEX(bar_kgm,MATCH(C451&amp;D451,bar_code,0)),""))</f>
        <v/>
      </c>
      <c r="L451" s="30">
        <f>IF(OR(J451="",K451=""),"",J451*K451)</f>
        <v/>
      </c>
      <c r="M451" s="22" t="n"/>
    </row>
    <row r="452">
      <c r="A452" s="22" t="n"/>
      <c r="B452" s="22" t="n"/>
      <c r="C452" s="22" t="n"/>
      <c r="D452" s="22" t="n"/>
      <c r="E452" s="22" t="n"/>
      <c r="F452" s="25" t="n"/>
      <c r="G452" s="25" t="n"/>
      <c r="H452" s="28">
        <f>IF(F452="","",F452*G452)</f>
        <v/>
      </c>
      <c r="I452" s="29" t="n"/>
      <c r="J452" s="30">
        <f>IF(OR(H452="",I452=""),"",H452*I452)</f>
        <v/>
      </c>
      <c r="K452" s="27">
        <f>IF(D452="","",IFERROR(INDEX(bar_kgm,MATCH(C452&amp;D452,bar_code,0)),""))</f>
        <v/>
      </c>
      <c r="L452" s="30">
        <f>IF(OR(J452="",K452=""),"",J452*K452)</f>
        <v/>
      </c>
      <c r="M452" s="22" t="n"/>
    </row>
    <row r="453">
      <c r="A453" s="22" t="n"/>
      <c r="B453" s="22" t="n"/>
      <c r="C453" s="22" t="n"/>
      <c r="D453" s="22" t="n"/>
      <c r="E453" s="22" t="n"/>
      <c r="F453" s="25" t="n"/>
      <c r="G453" s="25" t="n"/>
      <c r="H453" s="28">
        <f>IF(F453="","",F453*G453)</f>
        <v/>
      </c>
      <c r="I453" s="29" t="n"/>
      <c r="J453" s="30">
        <f>IF(OR(H453="",I453=""),"",H453*I453)</f>
        <v/>
      </c>
      <c r="K453" s="27">
        <f>IF(D453="","",IFERROR(INDEX(bar_kgm,MATCH(C453&amp;D453,bar_code,0)),""))</f>
        <v/>
      </c>
      <c r="L453" s="30">
        <f>IF(OR(J453="",K453=""),"",J453*K453)</f>
        <v/>
      </c>
      <c r="M453" s="22" t="n"/>
    </row>
    <row r="454">
      <c r="A454" s="22" t="n"/>
      <c r="B454" s="22" t="n"/>
      <c r="C454" s="22" t="n"/>
      <c r="D454" s="22" t="n"/>
      <c r="E454" s="22" t="n"/>
      <c r="F454" s="25" t="n"/>
      <c r="G454" s="25" t="n"/>
      <c r="H454" s="28">
        <f>IF(F454="","",F454*G454)</f>
        <v/>
      </c>
      <c r="I454" s="29" t="n"/>
      <c r="J454" s="30">
        <f>IF(OR(H454="",I454=""),"",H454*I454)</f>
        <v/>
      </c>
      <c r="K454" s="27">
        <f>IF(D454="","",IFERROR(INDEX(bar_kgm,MATCH(C454&amp;D454,bar_code,0)),""))</f>
        <v/>
      </c>
      <c r="L454" s="30">
        <f>IF(OR(J454="",K454=""),"",J454*K454)</f>
        <v/>
      </c>
      <c r="M454" s="22" t="n"/>
    </row>
    <row r="455">
      <c r="A455" s="22" t="n"/>
      <c r="B455" s="22" t="n"/>
      <c r="C455" s="22" t="n"/>
      <c r="D455" s="22" t="n"/>
      <c r="E455" s="22" t="n"/>
      <c r="F455" s="25" t="n"/>
      <c r="G455" s="25" t="n"/>
      <c r="H455" s="28">
        <f>IF(F455="","",F455*G455)</f>
        <v/>
      </c>
      <c r="I455" s="29" t="n"/>
      <c r="J455" s="30">
        <f>IF(OR(H455="",I455=""),"",H455*I455)</f>
        <v/>
      </c>
      <c r="K455" s="27">
        <f>IF(D455="","",IFERROR(INDEX(bar_kgm,MATCH(C455&amp;D455,bar_code,0)),""))</f>
        <v/>
      </c>
      <c r="L455" s="30">
        <f>IF(OR(J455="",K455=""),"",J455*K455)</f>
        <v/>
      </c>
      <c r="M455" s="22" t="n"/>
    </row>
    <row r="456">
      <c r="A456" s="22" t="n"/>
      <c r="B456" s="22" t="n"/>
      <c r="C456" s="22" t="n"/>
      <c r="D456" s="22" t="n"/>
      <c r="E456" s="22" t="n"/>
      <c r="F456" s="25" t="n"/>
      <c r="G456" s="25" t="n"/>
      <c r="H456" s="28">
        <f>IF(F456="","",F456*G456)</f>
        <v/>
      </c>
      <c r="I456" s="29" t="n"/>
      <c r="J456" s="30">
        <f>IF(OR(H456="",I456=""),"",H456*I456)</f>
        <v/>
      </c>
      <c r="K456" s="27">
        <f>IF(D456="","",IFERROR(INDEX(bar_kgm,MATCH(C456&amp;D456,bar_code,0)),""))</f>
        <v/>
      </c>
      <c r="L456" s="30">
        <f>IF(OR(J456="",K456=""),"",J456*K456)</f>
        <v/>
      </c>
      <c r="M456" s="22" t="n"/>
    </row>
    <row r="457">
      <c r="A457" s="22" t="n"/>
      <c r="B457" s="22" t="n"/>
      <c r="C457" s="22" t="n"/>
      <c r="D457" s="22" t="n"/>
      <c r="E457" s="22" t="n"/>
      <c r="F457" s="25" t="n"/>
      <c r="G457" s="25" t="n"/>
      <c r="H457" s="28">
        <f>IF(F457="","",F457*G457)</f>
        <v/>
      </c>
      <c r="I457" s="29" t="n"/>
      <c r="J457" s="30">
        <f>IF(OR(H457="",I457=""),"",H457*I457)</f>
        <v/>
      </c>
      <c r="K457" s="27">
        <f>IF(D457="","",IFERROR(INDEX(bar_kgm,MATCH(C457&amp;D457,bar_code,0)),""))</f>
        <v/>
      </c>
      <c r="L457" s="30">
        <f>IF(OR(J457="",K457=""),"",J457*K457)</f>
        <v/>
      </c>
      <c r="M457" s="22" t="n"/>
    </row>
    <row r="458">
      <c r="A458" s="22" t="n"/>
      <c r="B458" s="22" t="n"/>
      <c r="C458" s="22" t="n"/>
      <c r="D458" s="22" t="n"/>
      <c r="E458" s="22" t="n"/>
      <c r="F458" s="25" t="n"/>
      <c r="G458" s="25" t="n"/>
      <c r="H458" s="28">
        <f>IF(F458="","",F458*G458)</f>
        <v/>
      </c>
      <c r="I458" s="29" t="n"/>
      <c r="J458" s="30">
        <f>IF(OR(H458="",I458=""),"",H458*I458)</f>
        <v/>
      </c>
      <c r="K458" s="27">
        <f>IF(D458="","",IFERROR(INDEX(bar_kgm,MATCH(C458&amp;D458,bar_code,0)),""))</f>
        <v/>
      </c>
      <c r="L458" s="30">
        <f>IF(OR(J458="",K458=""),"",J458*K458)</f>
        <v/>
      </c>
      <c r="M458" s="22" t="n"/>
    </row>
    <row r="459">
      <c r="A459" s="22" t="n"/>
      <c r="B459" s="22" t="n"/>
      <c r="C459" s="22" t="n"/>
      <c r="D459" s="22" t="n"/>
      <c r="E459" s="22" t="n"/>
      <c r="F459" s="25" t="n"/>
      <c r="G459" s="25" t="n"/>
      <c r="H459" s="28">
        <f>IF(F459="","",F459*G459)</f>
        <v/>
      </c>
      <c r="I459" s="29" t="n"/>
      <c r="J459" s="30">
        <f>IF(OR(H459="",I459=""),"",H459*I459)</f>
        <v/>
      </c>
      <c r="K459" s="27">
        <f>IF(D459="","",IFERROR(INDEX(bar_kgm,MATCH(C459&amp;D459,bar_code,0)),""))</f>
        <v/>
      </c>
      <c r="L459" s="30">
        <f>IF(OR(J459="",K459=""),"",J459*K459)</f>
        <v/>
      </c>
      <c r="M459" s="22" t="n"/>
    </row>
    <row r="460">
      <c r="A460" s="22" t="n"/>
      <c r="B460" s="22" t="n"/>
      <c r="C460" s="22" t="n"/>
      <c r="D460" s="22" t="n"/>
      <c r="E460" s="22" t="n"/>
      <c r="F460" s="25" t="n"/>
      <c r="G460" s="25" t="n"/>
      <c r="H460" s="28">
        <f>IF(F460="","",F460*G460)</f>
        <v/>
      </c>
      <c r="I460" s="29" t="n"/>
      <c r="J460" s="30">
        <f>IF(OR(H460="",I460=""),"",H460*I460)</f>
        <v/>
      </c>
      <c r="K460" s="27">
        <f>IF(D460="","",IFERROR(INDEX(bar_kgm,MATCH(C460&amp;D460,bar_code,0)),""))</f>
        <v/>
      </c>
      <c r="L460" s="30">
        <f>IF(OR(J460="",K460=""),"",J460*K460)</f>
        <v/>
      </c>
      <c r="M460" s="22" t="n"/>
    </row>
    <row r="461">
      <c r="A461" s="22" t="n"/>
      <c r="B461" s="22" t="n"/>
      <c r="C461" s="22" t="n"/>
      <c r="D461" s="22" t="n"/>
      <c r="E461" s="22" t="n"/>
      <c r="F461" s="25" t="n"/>
      <c r="G461" s="25" t="n"/>
      <c r="H461" s="28">
        <f>IF(F461="","",F461*G461)</f>
        <v/>
      </c>
      <c r="I461" s="29" t="n"/>
      <c r="J461" s="30">
        <f>IF(OR(H461="",I461=""),"",H461*I461)</f>
        <v/>
      </c>
      <c r="K461" s="27">
        <f>IF(D461="","",IFERROR(INDEX(bar_kgm,MATCH(C461&amp;D461,bar_code,0)),""))</f>
        <v/>
      </c>
      <c r="L461" s="30">
        <f>IF(OR(J461="",K461=""),"",J461*K461)</f>
        <v/>
      </c>
      <c r="M461" s="22" t="n"/>
    </row>
    <row r="462">
      <c r="A462" s="22" t="n"/>
      <c r="B462" s="22" t="n"/>
      <c r="C462" s="22" t="n"/>
      <c r="D462" s="22" t="n"/>
      <c r="E462" s="22" t="n"/>
      <c r="F462" s="25" t="n"/>
      <c r="G462" s="25" t="n"/>
      <c r="H462" s="28">
        <f>IF(F462="","",F462*G462)</f>
        <v/>
      </c>
      <c r="I462" s="29" t="n"/>
      <c r="J462" s="30">
        <f>IF(OR(H462="",I462=""),"",H462*I462)</f>
        <v/>
      </c>
      <c r="K462" s="27">
        <f>IF(D462="","",IFERROR(INDEX(bar_kgm,MATCH(C462&amp;D462,bar_code,0)),""))</f>
        <v/>
      </c>
      <c r="L462" s="30">
        <f>IF(OR(J462="",K462=""),"",J462*K462)</f>
        <v/>
      </c>
      <c r="M462" s="22" t="n"/>
    </row>
    <row r="463">
      <c r="A463" s="22" t="n"/>
      <c r="B463" s="22" t="n"/>
      <c r="C463" s="22" t="n"/>
      <c r="D463" s="22" t="n"/>
      <c r="E463" s="22" t="n"/>
      <c r="F463" s="25" t="n"/>
      <c r="G463" s="25" t="n"/>
      <c r="H463" s="28">
        <f>IF(F463="","",F463*G463)</f>
        <v/>
      </c>
      <c r="I463" s="29" t="n"/>
      <c r="J463" s="30">
        <f>IF(OR(H463="",I463=""),"",H463*I463)</f>
        <v/>
      </c>
      <c r="K463" s="27">
        <f>IF(D463="","",IFERROR(INDEX(bar_kgm,MATCH(C463&amp;D463,bar_code,0)),""))</f>
        <v/>
      </c>
      <c r="L463" s="30">
        <f>IF(OR(J463="",K463=""),"",J463*K463)</f>
        <v/>
      </c>
      <c r="M463" s="22" t="n"/>
    </row>
    <row r="464">
      <c r="A464" s="22" t="n"/>
      <c r="B464" s="22" t="n"/>
      <c r="C464" s="22" t="n"/>
      <c r="D464" s="22" t="n"/>
      <c r="E464" s="22" t="n"/>
      <c r="F464" s="25" t="n"/>
      <c r="G464" s="25" t="n"/>
      <c r="H464" s="28">
        <f>IF(F464="","",F464*G464)</f>
        <v/>
      </c>
      <c r="I464" s="29" t="n"/>
      <c r="J464" s="30">
        <f>IF(OR(H464="",I464=""),"",H464*I464)</f>
        <v/>
      </c>
      <c r="K464" s="27">
        <f>IF(D464="","",IFERROR(INDEX(bar_kgm,MATCH(C464&amp;D464,bar_code,0)),""))</f>
        <v/>
      </c>
      <c r="L464" s="30">
        <f>IF(OR(J464="",K464=""),"",J464*K464)</f>
        <v/>
      </c>
      <c r="M464" s="22" t="n"/>
    </row>
    <row r="465">
      <c r="A465" s="22" t="n"/>
      <c r="B465" s="22" t="n"/>
      <c r="C465" s="22" t="n"/>
      <c r="D465" s="22" t="n"/>
      <c r="E465" s="22" t="n"/>
      <c r="F465" s="25" t="n"/>
      <c r="G465" s="25" t="n"/>
      <c r="H465" s="28">
        <f>IF(F465="","",F465*G465)</f>
        <v/>
      </c>
      <c r="I465" s="29" t="n"/>
      <c r="J465" s="30">
        <f>IF(OR(H465="",I465=""),"",H465*I465)</f>
        <v/>
      </c>
      <c r="K465" s="27">
        <f>IF(D465="","",IFERROR(INDEX(bar_kgm,MATCH(C465&amp;D465,bar_code,0)),""))</f>
        <v/>
      </c>
      <c r="L465" s="30">
        <f>IF(OR(J465="",K465=""),"",J465*K465)</f>
        <v/>
      </c>
      <c r="M465" s="22" t="n"/>
    </row>
    <row r="466">
      <c r="A466" s="22" t="n"/>
      <c r="B466" s="22" t="n"/>
      <c r="C466" s="22" t="n"/>
      <c r="D466" s="22" t="n"/>
      <c r="E466" s="22" t="n"/>
      <c r="F466" s="25" t="n"/>
      <c r="G466" s="25" t="n"/>
      <c r="H466" s="28">
        <f>IF(F466="","",F466*G466)</f>
        <v/>
      </c>
      <c r="I466" s="29" t="n"/>
      <c r="J466" s="30">
        <f>IF(OR(H466="",I466=""),"",H466*I466)</f>
        <v/>
      </c>
      <c r="K466" s="27">
        <f>IF(D466="","",IFERROR(INDEX(bar_kgm,MATCH(C466&amp;D466,bar_code,0)),""))</f>
        <v/>
      </c>
      <c r="L466" s="30">
        <f>IF(OR(J466="",K466=""),"",J466*K466)</f>
        <v/>
      </c>
      <c r="M466" s="22" t="n"/>
    </row>
    <row r="467">
      <c r="A467" s="22" t="n"/>
      <c r="B467" s="22" t="n"/>
      <c r="C467" s="22" t="n"/>
      <c r="D467" s="22" t="n"/>
      <c r="E467" s="22" t="n"/>
      <c r="F467" s="25" t="n"/>
      <c r="G467" s="25" t="n"/>
      <c r="H467" s="28">
        <f>IF(F467="","",F467*G467)</f>
        <v/>
      </c>
      <c r="I467" s="29" t="n"/>
      <c r="J467" s="30">
        <f>IF(OR(H467="",I467=""),"",H467*I467)</f>
        <v/>
      </c>
      <c r="K467" s="27">
        <f>IF(D467="","",IFERROR(INDEX(bar_kgm,MATCH(C467&amp;D467,bar_code,0)),""))</f>
        <v/>
      </c>
      <c r="L467" s="30">
        <f>IF(OR(J467="",K467=""),"",J467*K467)</f>
        <v/>
      </c>
      <c r="M467" s="22" t="n"/>
    </row>
    <row r="468">
      <c r="A468" s="22" t="n"/>
      <c r="B468" s="22" t="n"/>
      <c r="C468" s="22" t="n"/>
      <c r="D468" s="22" t="n"/>
      <c r="E468" s="22" t="n"/>
      <c r="F468" s="25" t="n"/>
      <c r="G468" s="25" t="n"/>
      <c r="H468" s="28">
        <f>IF(F468="","",F468*G468)</f>
        <v/>
      </c>
      <c r="I468" s="29" t="n"/>
      <c r="J468" s="30">
        <f>IF(OR(H468="",I468=""),"",H468*I468)</f>
        <v/>
      </c>
      <c r="K468" s="27">
        <f>IF(D468="","",IFERROR(INDEX(bar_kgm,MATCH(C468&amp;D468,bar_code,0)),""))</f>
        <v/>
      </c>
      <c r="L468" s="30">
        <f>IF(OR(J468="",K468=""),"",J468*K468)</f>
        <v/>
      </c>
      <c r="M468" s="22" t="n"/>
    </row>
    <row r="469">
      <c r="A469" s="22" t="n"/>
      <c r="B469" s="22" t="n"/>
      <c r="C469" s="22" t="n"/>
      <c r="D469" s="22" t="n"/>
      <c r="E469" s="22" t="n"/>
      <c r="F469" s="25" t="n"/>
      <c r="G469" s="25" t="n"/>
      <c r="H469" s="28">
        <f>IF(F469="","",F469*G469)</f>
        <v/>
      </c>
      <c r="I469" s="29" t="n"/>
      <c r="J469" s="30">
        <f>IF(OR(H469="",I469=""),"",H469*I469)</f>
        <v/>
      </c>
      <c r="K469" s="27">
        <f>IF(D469="","",IFERROR(INDEX(bar_kgm,MATCH(C469&amp;D469,bar_code,0)),""))</f>
        <v/>
      </c>
      <c r="L469" s="30">
        <f>IF(OR(J469="",K469=""),"",J469*K469)</f>
        <v/>
      </c>
      <c r="M469" s="22" t="n"/>
    </row>
    <row r="470">
      <c r="A470" s="22" t="n"/>
      <c r="B470" s="22" t="n"/>
      <c r="C470" s="22" t="n"/>
      <c r="D470" s="22" t="n"/>
      <c r="E470" s="22" t="n"/>
      <c r="F470" s="25" t="n"/>
      <c r="G470" s="25" t="n"/>
      <c r="H470" s="28">
        <f>IF(F470="","",F470*G470)</f>
        <v/>
      </c>
      <c r="I470" s="29" t="n"/>
      <c r="J470" s="30">
        <f>IF(OR(H470="",I470=""),"",H470*I470)</f>
        <v/>
      </c>
      <c r="K470" s="27">
        <f>IF(D470="","",IFERROR(INDEX(bar_kgm,MATCH(C470&amp;D470,bar_code,0)),""))</f>
        <v/>
      </c>
      <c r="L470" s="30">
        <f>IF(OR(J470="",K470=""),"",J470*K470)</f>
        <v/>
      </c>
      <c r="M470" s="22" t="n"/>
    </row>
    <row r="471">
      <c r="A471" s="22" t="n"/>
      <c r="B471" s="22" t="n"/>
      <c r="C471" s="22" t="n"/>
      <c r="D471" s="22" t="n"/>
      <c r="E471" s="22" t="n"/>
      <c r="F471" s="25" t="n"/>
      <c r="G471" s="25" t="n"/>
      <c r="H471" s="28">
        <f>IF(F471="","",F471*G471)</f>
        <v/>
      </c>
      <c r="I471" s="29" t="n"/>
      <c r="J471" s="30">
        <f>IF(OR(H471="",I471=""),"",H471*I471)</f>
        <v/>
      </c>
      <c r="K471" s="27">
        <f>IF(D471="","",IFERROR(INDEX(bar_kgm,MATCH(C471&amp;D471,bar_code,0)),""))</f>
        <v/>
      </c>
      <c r="L471" s="30">
        <f>IF(OR(J471="",K471=""),"",J471*K471)</f>
        <v/>
      </c>
      <c r="M471" s="22" t="n"/>
    </row>
    <row r="472">
      <c r="A472" s="22" t="n"/>
      <c r="B472" s="22" t="n"/>
      <c r="C472" s="22" t="n"/>
      <c r="D472" s="22" t="n"/>
      <c r="E472" s="22" t="n"/>
      <c r="F472" s="25" t="n"/>
      <c r="G472" s="25" t="n"/>
      <c r="H472" s="28">
        <f>IF(F472="","",F472*G472)</f>
        <v/>
      </c>
      <c r="I472" s="29" t="n"/>
      <c r="J472" s="30">
        <f>IF(OR(H472="",I472=""),"",H472*I472)</f>
        <v/>
      </c>
      <c r="K472" s="27">
        <f>IF(D472="","",IFERROR(INDEX(bar_kgm,MATCH(C472&amp;D472,bar_code,0)),""))</f>
        <v/>
      </c>
      <c r="L472" s="30">
        <f>IF(OR(J472="",K472=""),"",J472*K472)</f>
        <v/>
      </c>
      <c r="M472" s="22" t="n"/>
    </row>
    <row r="473">
      <c r="A473" s="22" t="n"/>
      <c r="B473" s="22" t="n"/>
      <c r="C473" s="22" t="n"/>
      <c r="D473" s="22" t="n"/>
      <c r="E473" s="22" t="n"/>
      <c r="F473" s="25" t="n"/>
      <c r="G473" s="25" t="n"/>
      <c r="H473" s="28">
        <f>IF(F473="","",F473*G473)</f>
        <v/>
      </c>
      <c r="I473" s="29" t="n"/>
      <c r="J473" s="30">
        <f>IF(OR(H473="",I473=""),"",H473*I473)</f>
        <v/>
      </c>
      <c r="K473" s="27">
        <f>IF(D473="","",IFERROR(INDEX(bar_kgm,MATCH(C473&amp;D473,bar_code,0)),""))</f>
        <v/>
      </c>
      <c r="L473" s="30">
        <f>IF(OR(J473="",K473=""),"",J473*K473)</f>
        <v/>
      </c>
      <c r="M473" s="22" t="n"/>
    </row>
    <row r="474">
      <c r="A474" s="22" t="n"/>
      <c r="B474" s="22" t="n"/>
      <c r="C474" s="22" t="n"/>
      <c r="D474" s="22" t="n"/>
      <c r="E474" s="22" t="n"/>
      <c r="F474" s="25" t="n"/>
      <c r="G474" s="25" t="n"/>
      <c r="H474" s="28">
        <f>IF(F474="","",F474*G474)</f>
        <v/>
      </c>
      <c r="I474" s="29" t="n"/>
      <c r="J474" s="30">
        <f>IF(OR(H474="",I474=""),"",H474*I474)</f>
        <v/>
      </c>
      <c r="K474" s="27">
        <f>IF(D474="","",IFERROR(INDEX(bar_kgm,MATCH(C474&amp;D474,bar_code,0)),""))</f>
        <v/>
      </c>
      <c r="L474" s="30">
        <f>IF(OR(J474="",K474=""),"",J474*K474)</f>
        <v/>
      </c>
      <c r="M474" s="22" t="n"/>
    </row>
    <row r="475">
      <c r="A475" s="22" t="n"/>
      <c r="B475" s="22" t="n"/>
      <c r="C475" s="22" t="n"/>
      <c r="D475" s="22" t="n"/>
      <c r="E475" s="22" t="n"/>
      <c r="F475" s="25" t="n"/>
      <c r="G475" s="25" t="n"/>
      <c r="H475" s="28">
        <f>IF(F475="","",F475*G475)</f>
        <v/>
      </c>
      <c r="I475" s="29" t="n"/>
      <c r="J475" s="30">
        <f>IF(OR(H475="",I475=""),"",H475*I475)</f>
        <v/>
      </c>
      <c r="K475" s="27">
        <f>IF(D475="","",IFERROR(INDEX(bar_kgm,MATCH(C475&amp;D475,bar_code,0)),""))</f>
        <v/>
      </c>
      <c r="L475" s="30">
        <f>IF(OR(J475="",K475=""),"",J475*K475)</f>
        <v/>
      </c>
      <c r="M475" s="22" t="n"/>
    </row>
    <row r="476">
      <c r="A476" s="22" t="n"/>
      <c r="B476" s="22" t="n"/>
      <c r="C476" s="22" t="n"/>
      <c r="D476" s="22" t="n"/>
      <c r="E476" s="22" t="n"/>
      <c r="F476" s="25" t="n"/>
      <c r="G476" s="25" t="n"/>
      <c r="H476" s="28">
        <f>IF(F476="","",F476*G476)</f>
        <v/>
      </c>
      <c r="I476" s="29" t="n"/>
      <c r="J476" s="30">
        <f>IF(OR(H476="",I476=""),"",H476*I476)</f>
        <v/>
      </c>
      <c r="K476" s="27">
        <f>IF(D476="","",IFERROR(INDEX(bar_kgm,MATCH(C476&amp;D476,bar_code,0)),""))</f>
        <v/>
      </c>
      <c r="L476" s="30">
        <f>IF(OR(J476="",K476=""),"",J476*K476)</f>
        <v/>
      </c>
      <c r="M476" s="22" t="n"/>
    </row>
    <row r="477">
      <c r="A477" s="22" t="n"/>
      <c r="B477" s="22" t="n"/>
      <c r="C477" s="22" t="n"/>
      <c r="D477" s="22" t="n"/>
      <c r="E477" s="22" t="n"/>
      <c r="F477" s="25" t="n"/>
      <c r="G477" s="25" t="n"/>
      <c r="H477" s="28">
        <f>IF(F477="","",F477*G477)</f>
        <v/>
      </c>
      <c r="I477" s="29" t="n"/>
      <c r="J477" s="30">
        <f>IF(OR(H477="",I477=""),"",H477*I477)</f>
        <v/>
      </c>
      <c r="K477" s="27">
        <f>IF(D477="","",IFERROR(INDEX(bar_kgm,MATCH(C477&amp;D477,bar_code,0)),""))</f>
        <v/>
      </c>
      <c r="L477" s="30">
        <f>IF(OR(J477="",K477=""),"",J477*K477)</f>
        <v/>
      </c>
      <c r="M477" s="22" t="n"/>
    </row>
    <row r="478">
      <c r="A478" s="22" t="n"/>
      <c r="B478" s="22" t="n"/>
      <c r="C478" s="22" t="n"/>
      <c r="D478" s="22" t="n"/>
      <c r="E478" s="22" t="n"/>
      <c r="F478" s="25" t="n"/>
      <c r="G478" s="25" t="n"/>
      <c r="H478" s="28">
        <f>IF(F478="","",F478*G478)</f>
        <v/>
      </c>
      <c r="I478" s="29" t="n"/>
      <c r="J478" s="30">
        <f>IF(OR(H478="",I478=""),"",H478*I478)</f>
        <v/>
      </c>
      <c r="K478" s="27">
        <f>IF(D478="","",IFERROR(INDEX(bar_kgm,MATCH(C478&amp;D478,bar_code,0)),""))</f>
        <v/>
      </c>
      <c r="L478" s="30">
        <f>IF(OR(J478="",K478=""),"",J478*K478)</f>
        <v/>
      </c>
      <c r="M478" s="22" t="n"/>
    </row>
    <row r="479">
      <c r="A479" s="22" t="n"/>
      <c r="B479" s="22" t="n"/>
      <c r="C479" s="22" t="n"/>
      <c r="D479" s="22" t="n"/>
      <c r="E479" s="22" t="n"/>
      <c r="F479" s="25" t="n"/>
      <c r="G479" s="25" t="n"/>
      <c r="H479" s="28">
        <f>IF(F479="","",F479*G479)</f>
        <v/>
      </c>
      <c r="I479" s="29" t="n"/>
      <c r="J479" s="30">
        <f>IF(OR(H479="",I479=""),"",H479*I479)</f>
        <v/>
      </c>
      <c r="K479" s="27">
        <f>IF(D479="","",IFERROR(INDEX(bar_kgm,MATCH(C479&amp;D479,bar_code,0)),""))</f>
        <v/>
      </c>
      <c r="L479" s="30">
        <f>IF(OR(J479="",K479=""),"",J479*K479)</f>
        <v/>
      </c>
      <c r="M479" s="22" t="n"/>
    </row>
    <row r="480">
      <c r="A480" s="22" t="n"/>
      <c r="B480" s="22" t="n"/>
      <c r="C480" s="22" t="n"/>
      <c r="D480" s="22" t="n"/>
      <c r="E480" s="22" t="n"/>
      <c r="F480" s="25" t="n"/>
      <c r="G480" s="25" t="n"/>
      <c r="H480" s="28">
        <f>IF(F480="","",F480*G480)</f>
        <v/>
      </c>
      <c r="I480" s="29" t="n"/>
      <c r="J480" s="30">
        <f>IF(OR(H480="",I480=""),"",H480*I480)</f>
        <v/>
      </c>
      <c r="K480" s="27">
        <f>IF(D480="","",IFERROR(INDEX(bar_kgm,MATCH(C480&amp;D480,bar_code,0)),""))</f>
        <v/>
      </c>
      <c r="L480" s="30">
        <f>IF(OR(J480="",K480=""),"",J480*K480)</f>
        <v/>
      </c>
      <c r="M480" s="22" t="n"/>
    </row>
    <row r="481">
      <c r="A481" s="22" t="n"/>
      <c r="B481" s="22" t="n"/>
      <c r="C481" s="22" t="n"/>
      <c r="D481" s="22" t="n"/>
      <c r="E481" s="22" t="n"/>
      <c r="F481" s="25" t="n"/>
      <c r="G481" s="25" t="n"/>
      <c r="H481" s="28">
        <f>IF(F481="","",F481*G481)</f>
        <v/>
      </c>
      <c r="I481" s="29" t="n"/>
      <c r="J481" s="30">
        <f>IF(OR(H481="",I481=""),"",H481*I481)</f>
        <v/>
      </c>
      <c r="K481" s="27">
        <f>IF(D481="","",IFERROR(INDEX(bar_kgm,MATCH(C481&amp;D481,bar_code,0)),""))</f>
        <v/>
      </c>
      <c r="L481" s="30">
        <f>IF(OR(J481="",K481=""),"",J481*K481)</f>
        <v/>
      </c>
      <c r="M481" s="22" t="n"/>
    </row>
    <row r="482">
      <c r="A482" s="22" t="n"/>
      <c r="B482" s="22" t="n"/>
      <c r="C482" s="22" t="n"/>
      <c r="D482" s="22" t="n"/>
      <c r="E482" s="22" t="n"/>
      <c r="F482" s="25" t="n"/>
      <c r="G482" s="25" t="n"/>
      <c r="H482" s="28">
        <f>IF(F482="","",F482*G482)</f>
        <v/>
      </c>
      <c r="I482" s="29" t="n"/>
      <c r="J482" s="30">
        <f>IF(OR(H482="",I482=""),"",H482*I482)</f>
        <v/>
      </c>
      <c r="K482" s="27">
        <f>IF(D482="","",IFERROR(INDEX(bar_kgm,MATCH(C482&amp;D482,bar_code,0)),""))</f>
        <v/>
      </c>
      <c r="L482" s="30">
        <f>IF(OR(J482="",K482=""),"",J482*K482)</f>
        <v/>
      </c>
      <c r="M482" s="22" t="n"/>
    </row>
    <row r="483">
      <c r="A483" s="22" t="n"/>
      <c r="B483" s="22" t="n"/>
      <c r="C483" s="22" t="n"/>
      <c r="D483" s="22" t="n"/>
      <c r="E483" s="22" t="n"/>
      <c r="F483" s="25" t="n"/>
      <c r="G483" s="25" t="n"/>
      <c r="H483" s="28">
        <f>IF(F483="","",F483*G483)</f>
        <v/>
      </c>
      <c r="I483" s="29" t="n"/>
      <c r="J483" s="30">
        <f>IF(OR(H483="",I483=""),"",H483*I483)</f>
        <v/>
      </c>
      <c r="K483" s="27">
        <f>IF(D483="","",IFERROR(INDEX(bar_kgm,MATCH(C483&amp;D483,bar_code,0)),""))</f>
        <v/>
      </c>
      <c r="L483" s="30">
        <f>IF(OR(J483="",K483=""),"",J483*K483)</f>
        <v/>
      </c>
      <c r="M483" s="22" t="n"/>
    </row>
    <row r="484">
      <c r="A484" s="22" t="n"/>
      <c r="B484" s="22" t="n"/>
      <c r="C484" s="22" t="n"/>
      <c r="D484" s="22" t="n"/>
      <c r="E484" s="22" t="n"/>
      <c r="F484" s="25" t="n"/>
      <c r="G484" s="25" t="n"/>
      <c r="H484" s="28">
        <f>IF(F484="","",F484*G484)</f>
        <v/>
      </c>
      <c r="I484" s="29" t="n"/>
      <c r="J484" s="30">
        <f>IF(OR(H484="",I484=""),"",H484*I484)</f>
        <v/>
      </c>
      <c r="K484" s="27">
        <f>IF(D484="","",IFERROR(INDEX(bar_kgm,MATCH(C484&amp;D484,bar_code,0)),""))</f>
        <v/>
      </c>
      <c r="L484" s="30">
        <f>IF(OR(J484="",K484=""),"",J484*K484)</f>
        <v/>
      </c>
      <c r="M484" s="22" t="n"/>
    </row>
    <row r="485">
      <c r="A485" s="22" t="n"/>
      <c r="B485" s="22" t="n"/>
      <c r="C485" s="22" t="n"/>
      <c r="D485" s="22" t="n"/>
      <c r="E485" s="22" t="n"/>
      <c r="F485" s="25" t="n"/>
      <c r="G485" s="25" t="n"/>
      <c r="H485" s="28">
        <f>IF(F485="","",F485*G485)</f>
        <v/>
      </c>
      <c r="I485" s="29" t="n"/>
      <c r="J485" s="30">
        <f>IF(OR(H485="",I485=""),"",H485*I485)</f>
        <v/>
      </c>
      <c r="K485" s="27">
        <f>IF(D485="","",IFERROR(INDEX(bar_kgm,MATCH(C485&amp;D485,bar_code,0)),""))</f>
        <v/>
      </c>
      <c r="L485" s="30">
        <f>IF(OR(J485="",K485=""),"",J485*K485)</f>
        <v/>
      </c>
      <c r="M485" s="22" t="n"/>
    </row>
    <row r="486">
      <c r="A486" s="22" t="n"/>
      <c r="B486" s="22" t="n"/>
      <c r="C486" s="22" t="n"/>
      <c r="D486" s="22" t="n"/>
      <c r="E486" s="22" t="n"/>
      <c r="F486" s="25" t="n"/>
      <c r="G486" s="25" t="n"/>
      <c r="H486" s="28">
        <f>IF(F486="","",F486*G486)</f>
        <v/>
      </c>
      <c r="I486" s="29" t="n"/>
      <c r="J486" s="30">
        <f>IF(OR(H486="",I486=""),"",H486*I486)</f>
        <v/>
      </c>
      <c r="K486" s="27">
        <f>IF(D486="","",IFERROR(INDEX(bar_kgm,MATCH(C486&amp;D486,bar_code,0)),""))</f>
        <v/>
      </c>
      <c r="L486" s="30">
        <f>IF(OR(J486="",K486=""),"",J486*K486)</f>
        <v/>
      </c>
      <c r="M486" s="22" t="n"/>
    </row>
    <row r="487">
      <c r="A487" s="22" t="n"/>
      <c r="B487" s="22" t="n"/>
      <c r="C487" s="22" t="n"/>
      <c r="D487" s="22" t="n"/>
      <c r="E487" s="22" t="n"/>
      <c r="F487" s="25" t="n"/>
      <c r="G487" s="25" t="n"/>
      <c r="H487" s="28">
        <f>IF(F487="","",F487*G487)</f>
        <v/>
      </c>
      <c r="I487" s="29" t="n"/>
      <c r="J487" s="30">
        <f>IF(OR(H487="",I487=""),"",H487*I487)</f>
        <v/>
      </c>
      <c r="K487" s="27">
        <f>IF(D487="","",IFERROR(INDEX(bar_kgm,MATCH(C487&amp;D487,bar_code,0)),""))</f>
        <v/>
      </c>
      <c r="L487" s="30">
        <f>IF(OR(J487="",K487=""),"",J487*K487)</f>
        <v/>
      </c>
      <c r="M487" s="22" t="n"/>
    </row>
    <row r="488">
      <c r="A488" s="22" t="n"/>
      <c r="B488" s="22" t="n"/>
      <c r="C488" s="22" t="n"/>
      <c r="D488" s="22" t="n"/>
      <c r="E488" s="22" t="n"/>
      <c r="F488" s="25" t="n"/>
      <c r="G488" s="25" t="n"/>
      <c r="H488" s="28">
        <f>IF(F488="","",F488*G488)</f>
        <v/>
      </c>
      <c r="I488" s="29" t="n"/>
      <c r="J488" s="30">
        <f>IF(OR(H488="",I488=""),"",H488*I488)</f>
        <v/>
      </c>
      <c r="K488" s="27">
        <f>IF(D488="","",IFERROR(INDEX(bar_kgm,MATCH(C488&amp;D488,bar_code,0)),""))</f>
        <v/>
      </c>
      <c r="L488" s="30">
        <f>IF(OR(J488="",K488=""),"",J488*K488)</f>
        <v/>
      </c>
      <c r="M488" s="22" t="n"/>
    </row>
    <row r="489">
      <c r="A489" s="22" t="n"/>
      <c r="B489" s="22" t="n"/>
      <c r="C489" s="22" t="n"/>
      <c r="D489" s="22" t="n"/>
      <c r="E489" s="22" t="n"/>
      <c r="F489" s="25" t="n"/>
      <c r="G489" s="25" t="n"/>
      <c r="H489" s="28">
        <f>IF(F489="","",F489*G489)</f>
        <v/>
      </c>
      <c r="I489" s="29" t="n"/>
      <c r="J489" s="30">
        <f>IF(OR(H489="",I489=""),"",H489*I489)</f>
        <v/>
      </c>
      <c r="K489" s="27">
        <f>IF(D489="","",IFERROR(INDEX(bar_kgm,MATCH(C489&amp;D489,bar_code,0)),""))</f>
        <v/>
      </c>
      <c r="L489" s="30">
        <f>IF(OR(J489="",K489=""),"",J489*K489)</f>
        <v/>
      </c>
      <c r="M489" s="22" t="n"/>
    </row>
    <row r="490">
      <c r="A490" s="22" t="n"/>
      <c r="B490" s="22" t="n"/>
      <c r="C490" s="22" t="n"/>
      <c r="D490" s="22" t="n"/>
      <c r="E490" s="22" t="n"/>
      <c r="F490" s="25" t="n"/>
      <c r="G490" s="25" t="n"/>
      <c r="H490" s="28">
        <f>IF(F490="","",F490*G490)</f>
        <v/>
      </c>
      <c r="I490" s="29" t="n"/>
      <c r="J490" s="30">
        <f>IF(OR(H490="",I490=""),"",H490*I490)</f>
        <v/>
      </c>
      <c r="K490" s="27">
        <f>IF(D490="","",IFERROR(INDEX(bar_kgm,MATCH(C490&amp;D490,bar_code,0)),""))</f>
        <v/>
      </c>
      <c r="L490" s="30">
        <f>IF(OR(J490="",K490=""),"",J490*K490)</f>
        <v/>
      </c>
      <c r="M490" s="22" t="n"/>
    </row>
    <row r="491">
      <c r="A491" s="22" t="n"/>
      <c r="B491" s="22" t="n"/>
      <c r="C491" s="22" t="n"/>
      <c r="D491" s="22" t="n"/>
      <c r="E491" s="22" t="n"/>
      <c r="F491" s="25" t="n"/>
      <c r="G491" s="25" t="n"/>
      <c r="H491" s="28">
        <f>IF(F491="","",F491*G491)</f>
        <v/>
      </c>
      <c r="I491" s="29" t="n"/>
      <c r="J491" s="30">
        <f>IF(OR(H491="",I491=""),"",H491*I491)</f>
        <v/>
      </c>
      <c r="K491" s="27">
        <f>IF(D491="","",IFERROR(INDEX(bar_kgm,MATCH(C491&amp;D491,bar_code,0)),""))</f>
        <v/>
      </c>
      <c r="L491" s="30">
        <f>IF(OR(J491="",K491=""),"",J491*K491)</f>
        <v/>
      </c>
      <c r="M491" s="22" t="n"/>
    </row>
    <row r="492">
      <c r="A492" s="22" t="n"/>
      <c r="B492" s="22" t="n"/>
      <c r="C492" s="22" t="n"/>
      <c r="D492" s="22" t="n"/>
      <c r="E492" s="22" t="n"/>
      <c r="F492" s="25" t="n"/>
      <c r="G492" s="25" t="n"/>
      <c r="H492" s="28">
        <f>IF(F492="","",F492*G492)</f>
        <v/>
      </c>
      <c r="I492" s="29" t="n"/>
      <c r="J492" s="30">
        <f>IF(OR(H492="",I492=""),"",H492*I492)</f>
        <v/>
      </c>
      <c r="K492" s="27">
        <f>IF(D492="","",IFERROR(INDEX(bar_kgm,MATCH(C492&amp;D492,bar_code,0)),""))</f>
        <v/>
      </c>
      <c r="L492" s="30">
        <f>IF(OR(J492="",K492=""),"",J492*K492)</f>
        <v/>
      </c>
      <c r="M492" s="22" t="n"/>
    </row>
    <row r="493">
      <c r="A493" s="22" t="n"/>
      <c r="B493" s="22" t="n"/>
      <c r="C493" s="22" t="n"/>
      <c r="D493" s="22" t="n"/>
      <c r="E493" s="22" t="n"/>
      <c r="F493" s="25" t="n"/>
      <c r="G493" s="25" t="n"/>
      <c r="H493" s="28">
        <f>IF(F493="","",F493*G493)</f>
        <v/>
      </c>
      <c r="I493" s="29" t="n"/>
      <c r="J493" s="30">
        <f>IF(OR(H493="",I493=""),"",H493*I493)</f>
        <v/>
      </c>
      <c r="K493" s="27">
        <f>IF(D493="","",IFERROR(INDEX(bar_kgm,MATCH(C493&amp;D493,bar_code,0)),""))</f>
        <v/>
      </c>
      <c r="L493" s="30">
        <f>IF(OR(J493="",K493=""),"",J493*K493)</f>
        <v/>
      </c>
      <c r="M493" s="22" t="n"/>
    </row>
    <row r="494">
      <c r="A494" s="22" t="n"/>
      <c r="B494" s="22" t="n"/>
      <c r="C494" s="22" t="n"/>
      <c r="D494" s="22" t="n"/>
      <c r="E494" s="22" t="n"/>
      <c r="F494" s="25" t="n"/>
      <c r="G494" s="25" t="n"/>
      <c r="H494" s="28">
        <f>IF(F494="","",F494*G494)</f>
        <v/>
      </c>
      <c r="I494" s="29" t="n"/>
      <c r="J494" s="30">
        <f>IF(OR(H494="",I494=""),"",H494*I494)</f>
        <v/>
      </c>
      <c r="K494" s="27">
        <f>IF(D494="","",IFERROR(INDEX(bar_kgm,MATCH(C494&amp;D494,bar_code,0)),""))</f>
        <v/>
      </c>
      <c r="L494" s="30">
        <f>IF(OR(J494="",K494=""),"",J494*K494)</f>
        <v/>
      </c>
      <c r="M494" s="22" t="n"/>
    </row>
    <row r="495">
      <c r="A495" s="22" t="n"/>
      <c r="B495" s="22" t="n"/>
      <c r="C495" s="22" t="n"/>
      <c r="D495" s="22" t="n"/>
      <c r="E495" s="22" t="n"/>
      <c r="F495" s="25" t="n"/>
      <c r="G495" s="25" t="n"/>
      <c r="H495" s="28">
        <f>IF(F495="","",F495*G495)</f>
        <v/>
      </c>
      <c r="I495" s="29" t="n"/>
      <c r="J495" s="30">
        <f>IF(OR(H495="",I495=""),"",H495*I495)</f>
        <v/>
      </c>
      <c r="K495" s="27">
        <f>IF(D495="","",IFERROR(INDEX(bar_kgm,MATCH(C495&amp;D495,bar_code,0)),""))</f>
        <v/>
      </c>
      <c r="L495" s="30">
        <f>IF(OR(J495="",K495=""),"",J495*K495)</f>
        <v/>
      </c>
      <c r="M495" s="22" t="n"/>
    </row>
    <row r="496">
      <c r="A496" s="22" t="n"/>
      <c r="B496" s="22" t="n"/>
      <c r="C496" s="22" t="n"/>
      <c r="D496" s="22" t="n"/>
      <c r="E496" s="22" t="n"/>
      <c r="F496" s="25" t="n"/>
      <c r="G496" s="25" t="n"/>
      <c r="H496" s="28">
        <f>IF(F496="","",F496*G496)</f>
        <v/>
      </c>
      <c r="I496" s="29" t="n"/>
      <c r="J496" s="30">
        <f>IF(OR(H496="",I496=""),"",H496*I496)</f>
        <v/>
      </c>
      <c r="K496" s="27">
        <f>IF(D496="","",IFERROR(INDEX(bar_kgm,MATCH(C496&amp;D496,bar_code,0)),""))</f>
        <v/>
      </c>
      <c r="L496" s="30">
        <f>IF(OR(J496="",K496=""),"",J496*K496)</f>
        <v/>
      </c>
      <c r="M496" s="22" t="n"/>
    </row>
    <row r="497">
      <c r="A497" s="22" t="n"/>
      <c r="B497" s="22" t="n"/>
      <c r="C497" s="22" t="n"/>
      <c r="D497" s="22" t="n"/>
      <c r="E497" s="22" t="n"/>
      <c r="F497" s="25" t="n"/>
      <c r="G497" s="25" t="n"/>
      <c r="H497" s="28">
        <f>IF(F497="","",F497*G497)</f>
        <v/>
      </c>
      <c r="I497" s="29" t="n"/>
      <c r="J497" s="30">
        <f>IF(OR(H497="",I497=""),"",H497*I497)</f>
        <v/>
      </c>
      <c r="K497" s="27">
        <f>IF(D497="","",IFERROR(INDEX(bar_kgm,MATCH(C497&amp;D497,bar_code,0)),""))</f>
        <v/>
      </c>
      <c r="L497" s="30">
        <f>IF(OR(J497="",K497=""),"",J497*K497)</f>
        <v/>
      </c>
      <c r="M497" s="22" t="n"/>
    </row>
    <row r="498">
      <c r="A498" s="22" t="n"/>
      <c r="B498" s="22" t="n"/>
      <c r="C498" s="22" t="n"/>
      <c r="D498" s="22" t="n"/>
      <c r="E498" s="22" t="n"/>
      <c r="F498" s="25" t="n"/>
      <c r="G498" s="25" t="n"/>
      <c r="H498" s="28">
        <f>IF(F498="","",F498*G498)</f>
        <v/>
      </c>
      <c r="I498" s="29" t="n"/>
      <c r="J498" s="30">
        <f>IF(OR(H498="",I498=""),"",H498*I498)</f>
        <v/>
      </c>
      <c r="K498" s="27">
        <f>IF(D498="","",IFERROR(INDEX(bar_kgm,MATCH(C498&amp;D498,bar_code,0)),""))</f>
        <v/>
      </c>
      <c r="L498" s="30">
        <f>IF(OR(J498="",K498=""),"",J498*K498)</f>
        <v/>
      </c>
      <c r="M498" s="22" t="n"/>
    </row>
    <row r="499">
      <c r="A499" s="22" t="n"/>
      <c r="B499" s="22" t="n"/>
      <c r="C499" s="22" t="n"/>
      <c r="D499" s="22" t="n"/>
      <c r="E499" s="22" t="n"/>
      <c r="F499" s="25" t="n"/>
      <c r="G499" s="25" t="n"/>
      <c r="H499" s="28">
        <f>IF(F499="","",F499*G499)</f>
        <v/>
      </c>
      <c r="I499" s="29" t="n"/>
      <c r="J499" s="30">
        <f>IF(OR(H499="",I499=""),"",H499*I499)</f>
        <v/>
      </c>
      <c r="K499" s="27">
        <f>IF(D499="","",IFERROR(INDEX(bar_kgm,MATCH(C499&amp;D499,bar_code,0)),""))</f>
        <v/>
      </c>
      <c r="L499" s="30">
        <f>IF(OR(J499="",K499=""),"",J499*K499)</f>
        <v/>
      </c>
      <c r="M499" s="22" t="n"/>
    </row>
    <row r="500">
      <c r="A500" s="22" t="n"/>
      <c r="B500" s="22" t="n"/>
      <c r="C500" s="22" t="n"/>
      <c r="D500" s="22" t="n"/>
      <c r="E500" s="22" t="n"/>
      <c r="F500" s="25" t="n"/>
      <c r="G500" s="25" t="n"/>
      <c r="H500" s="28">
        <f>IF(F500="","",F500*G500)</f>
        <v/>
      </c>
      <c r="I500" s="29" t="n"/>
      <c r="J500" s="30">
        <f>IF(OR(H500="",I500=""),"",H500*I500)</f>
        <v/>
      </c>
      <c r="K500" s="27">
        <f>IF(D500="","",IFERROR(INDEX(bar_kgm,MATCH(C500&amp;D500,bar_code,0)),""))</f>
        <v/>
      </c>
      <c r="L500" s="30">
        <f>IF(OR(J500="",K500=""),"",J500*K500)</f>
        <v/>
      </c>
      <c r="M500" s="22" t="n"/>
    </row>
    <row r="501">
      <c r="A501" s="22" t="n"/>
      <c r="B501" s="22" t="n"/>
      <c r="C501" s="22" t="n"/>
      <c r="D501" s="22" t="n"/>
      <c r="E501" s="22" t="n"/>
      <c r="F501" s="25" t="n"/>
      <c r="G501" s="25" t="n"/>
      <c r="H501" s="28">
        <f>IF(F501="","",F501*G501)</f>
        <v/>
      </c>
      <c r="I501" s="29" t="n"/>
      <c r="J501" s="30">
        <f>IF(OR(H501="",I501=""),"",H501*I501)</f>
        <v/>
      </c>
      <c r="K501" s="27">
        <f>IF(D501="","",IFERROR(INDEX(bar_kgm,MATCH(C501&amp;D501,bar_code,0)),""))</f>
        <v/>
      </c>
      <c r="L501" s="30">
        <f>IF(OR(J501="",K501=""),"",J501*K501)</f>
        <v/>
      </c>
      <c r="M501" s="22" t="n"/>
    </row>
    <row r="502">
      <c r="A502" s="22" t="n"/>
      <c r="B502" s="22" t="n"/>
      <c r="C502" s="22" t="n"/>
      <c r="D502" s="22" t="n"/>
      <c r="E502" s="22" t="n"/>
      <c r="F502" s="25" t="n"/>
      <c r="G502" s="25" t="n"/>
      <c r="H502" s="28">
        <f>IF(F502="","",F502*G502)</f>
        <v/>
      </c>
      <c r="I502" s="29" t="n"/>
      <c r="J502" s="30">
        <f>IF(OR(H502="",I502=""),"",H502*I502)</f>
        <v/>
      </c>
      <c r="K502" s="27">
        <f>IF(D502="","",IFERROR(INDEX(bar_kgm,MATCH(C502&amp;D502,bar_code,0)),""))</f>
        <v/>
      </c>
      <c r="L502" s="30">
        <f>IF(OR(J502="",K502=""),"",J502*K502)</f>
        <v/>
      </c>
      <c r="M502" s="22" t="n"/>
    </row>
    <row r="503">
      <c r="A503" s="22" t="n"/>
      <c r="B503" s="22" t="n"/>
      <c r="C503" s="22" t="n"/>
      <c r="D503" s="22" t="n"/>
      <c r="E503" s="22" t="n"/>
      <c r="F503" s="25" t="n"/>
      <c r="G503" s="25" t="n"/>
      <c r="H503" s="28">
        <f>IF(F503="","",F503*G503)</f>
        <v/>
      </c>
      <c r="I503" s="29" t="n"/>
      <c r="J503" s="30">
        <f>IF(OR(H503="",I503=""),"",H503*I503)</f>
        <v/>
      </c>
      <c r="K503" s="27">
        <f>IF(D503="","",IFERROR(INDEX(bar_kgm,MATCH(C503&amp;D503,bar_code,0)),""))</f>
        <v/>
      </c>
      <c r="L503" s="30">
        <f>IF(OR(J503="",K503=""),"",J503*K503)</f>
        <v/>
      </c>
      <c r="M503" s="22" t="n"/>
    </row>
    <row r="504">
      <c r="A504" s="22" t="n"/>
      <c r="B504" s="22" t="n"/>
      <c r="C504" s="22" t="n"/>
      <c r="D504" s="22" t="n"/>
      <c r="E504" s="22" t="n"/>
      <c r="F504" s="25" t="n"/>
      <c r="G504" s="25" t="n"/>
      <c r="H504" s="28">
        <f>IF(F504="","",F504*G504)</f>
        <v/>
      </c>
      <c r="I504" s="29" t="n"/>
      <c r="J504" s="30">
        <f>IF(OR(H504="",I504=""),"",H504*I504)</f>
        <v/>
      </c>
      <c r="K504" s="27">
        <f>IF(D504="","",IFERROR(INDEX(bar_kgm,MATCH(C504&amp;D504,bar_code,0)),""))</f>
        <v/>
      </c>
      <c r="L504" s="30">
        <f>IF(OR(J504="",K504=""),"",J504*K504)</f>
        <v/>
      </c>
      <c r="M504" s="22" t="n"/>
    </row>
    <row r="505">
      <c r="A505" s="22" t="n"/>
      <c r="B505" s="22" t="n"/>
      <c r="C505" s="22" t="n"/>
      <c r="D505" s="22" t="n"/>
      <c r="E505" s="22" t="n"/>
      <c r="F505" s="25" t="n"/>
      <c r="G505" s="25" t="n"/>
      <c r="H505" s="28">
        <f>IF(F505="","",F505*G505)</f>
        <v/>
      </c>
      <c r="I505" s="29" t="n"/>
      <c r="J505" s="30">
        <f>IF(OR(H505="",I505=""),"",H505*I505)</f>
        <v/>
      </c>
      <c r="K505" s="27">
        <f>IF(D505="","",IFERROR(INDEX(bar_kgm,MATCH(C505&amp;D505,bar_code,0)),""))</f>
        <v/>
      </c>
      <c r="L505" s="30">
        <f>IF(OR(J505="",K505=""),"",J505*K505)</f>
        <v/>
      </c>
      <c r="M505" s="22" t="n"/>
    </row>
    <row r="506">
      <c r="A506" s="22" t="n"/>
      <c r="B506" s="22" t="n"/>
      <c r="C506" s="22" t="n"/>
      <c r="D506" s="22" t="n"/>
      <c r="E506" s="22" t="n"/>
      <c r="F506" s="25" t="n"/>
      <c r="G506" s="25" t="n"/>
      <c r="H506" s="28">
        <f>IF(F506="","",F506*G506)</f>
        <v/>
      </c>
      <c r="I506" s="29" t="n"/>
      <c r="J506" s="30">
        <f>IF(OR(H506="",I506=""),"",H506*I506)</f>
        <v/>
      </c>
      <c r="K506" s="27">
        <f>IF(D506="","",IFERROR(INDEX(bar_kgm,MATCH(C506&amp;D506,bar_code,0)),""))</f>
        <v/>
      </c>
      <c r="L506" s="30">
        <f>IF(OR(J506="",K506=""),"",J506*K506)</f>
        <v/>
      </c>
      <c r="M506" s="22" t="n"/>
    </row>
    <row r="507">
      <c r="A507" s="22" t="n"/>
      <c r="B507" s="22" t="n"/>
      <c r="C507" s="22" t="n"/>
      <c r="D507" s="22" t="n"/>
      <c r="E507" s="22" t="n"/>
      <c r="F507" s="25" t="n"/>
      <c r="G507" s="25" t="n"/>
      <c r="H507" s="28">
        <f>IF(F507="","",F507*G507)</f>
        <v/>
      </c>
      <c r="I507" s="29" t="n"/>
      <c r="J507" s="30">
        <f>IF(OR(H507="",I507=""),"",H507*I507)</f>
        <v/>
      </c>
      <c r="K507" s="27">
        <f>IF(D507="","",IFERROR(INDEX(bar_kgm,MATCH(C507&amp;D507,bar_code,0)),""))</f>
        <v/>
      </c>
      <c r="L507" s="30">
        <f>IF(OR(J507="",K507=""),"",J507*K507)</f>
        <v/>
      </c>
      <c r="M507" s="22" t="n"/>
    </row>
    <row r="508">
      <c r="A508" s="22" t="n"/>
      <c r="B508" s="22" t="n"/>
      <c r="C508" s="22" t="n"/>
      <c r="D508" s="22" t="n"/>
      <c r="E508" s="22" t="n"/>
      <c r="F508" s="25" t="n"/>
      <c r="G508" s="25" t="n"/>
      <c r="H508" s="28">
        <f>IF(F508="","",F508*G508)</f>
        <v/>
      </c>
      <c r="I508" s="29" t="n"/>
      <c r="J508" s="30">
        <f>IF(OR(H508="",I508=""),"",H508*I508)</f>
        <v/>
      </c>
      <c r="K508" s="27">
        <f>IF(D508="","",IFERROR(INDEX(bar_kgm,MATCH(C508&amp;D508,bar_code,0)),""))</f>
        <v/>
      </c>
      <c r="L508" s="30">
        <f>IF(OR(J508="",K508=""),"",J508*K508)</f>
        <v/>
      </c>
      <c r="M508" s="22" t="n"/>
    </row>
    <row r="509">
      <c r="A509" s="22" t="n"/>
      <c r="B509" s="22" t="n"/>
      <c r="C509" s="22" t="n"/>
      <c r="D509" s="22" t="n"/>
      <c r="E509" s="22" t="n"/>
      <c r="F509" s="25" t="n"/>
      <c r="G509" s="25" t="n"/>
      <c r="H509" s="28">
        <f>IF(F509="","",F509*G509)</f>
        <v/>
      </c>
      <c r="I509" s="29" t="n"/>
      <c r="J509" s="30">
        <f>IF(OR(H509="",I509=""),"",H509*I509)</f>
        <v/>
      </c>
      <c r="K509" s="27">
        <f>IF(D509="","",IFERROR(INDEX(bar_kgm,MATCH(C509&amp;D509,bar_code,0)),""))</f>
        <v/>
      </c>
      <c r="L509" s="30">
        <f>IF(OR(J509="",K509=""),"",J509*K509)</f>
        <v/>
      </c>
      <c r="M509" s="22" t="n"/>
    </row>
    <row r="510">
      <c r="A510" s="22" t="n"/>
      <c r="B510" s="22" t="n"/>
      <c r="C510" s="22" t="n"/>
      <c r="D510" s="22" t="n"/>
      <c r="E510" s="22" t="n"/>
      <c r="F510" s="25" t="n"/>
      <c r="G510" s="25" t="n"/>
      <c r="H510" s="28">
        <f>IF(F510="","",F510*G510)</f>
        <v/>
      </c>
      <c r="I510" s="29" t="n"/>
      <c r="J510" s="30">
        <f>IF(OR(H510="",I510=""),"",H510*I510)</f>
        <v/>
      </c>
      <c r="K510" s="27">
        <f>IF(D510="","",IFERROR(INDEX(bar_kgm,MATCH(C510&amp;D510,bar_code,0)),""))</f>
        <v/>
      </c>
      <c r="L510" s="30">
        <f>IF(OR(J510="",K510=""),"",J510*K510)</f>
        <v/>
      </c>
      <c r="M510" s="22" t="n"/>
    </row>
    <row r="511">
      <c r="A511" s="22" t="n"/>
      <c r="B511" s="22" t="n"/>
      <c r="C511" s="22" t="n"/>
      <c r="D511" s="22" t="n"/>
      <c r="E511" s="22" t="n"/>
      <c r="F511" s="25" t="n"/>
      <c r="G511" s="25" t="n"/>
      <c r="H511" s="28">
        <f>IF(F511="","",F511*G511)</f>
        <v/>
      </c>
      <c r="I511" s="29" t="n"/>
      <c r="J511" s="30">
        <f>IF(OR(H511="",I511=""),"",H511*I511)</f>
        <v/>
      </c>
      <c r="K511" s="27">
        <f>IF(D511="","",IFERROR(INDEX(bar_kgm,MATCH(C511&amp;D511,bar_code,0)),""))</f>
        <v/>
      </c>
      <c r="L511" s="30">
        <f>IF(OR(J511="",K511=""),"",J511*K511)</f>
        <v/>
      </c>
      <c r="M511" s="22" t="n"/>
    </row>
    <row r="512">
      <c r="A512" s="22" t="n"/>
      <c r="B512" s="22" t="n"/>
      <c r="C512" s="22" t="n"/>
      <c r="D512" s="22" t="n"/>
      <c r="E512" s="22" t="n"/>
      <c r="F512" s="25" t="n"/>
      <c r="G512" s="25" t="n"/>
      <c r="H512" s="28">
        <f>IF(F512="","",F512*G512)</f>
        <v/>
      </c>
      <c r="I512" s="29" t="n"/>
      <c r="J512" s="30">
        <f>IF(OR(H512="",I512=""),"",H512*I512)</f>
        <v/>
      </c>
      <c r="K512" s="27">
        <f>IF(D512="","",IFERROR(INDEX(bar_kgm,MATCH(C512&amp;D512,bar_code,0)),""))</f>
        <v/>
      </c>
      <c r="L512" s="30">
        <f>IF(OR(J512="",K512=""),"",J512*K512)</f>
        <v/>
      </c>
      <c r="M512" s="22" t="n"/>
    </row>
    <row r="513">
      <c r="A513" s="22" t="n"/>
      <c r="B513" s="22" t="n"/>
      <c r="C513" s="22" t="n"/>
      <c r="D513" s="22" t="n"/>
      <c r="E513" s="22" t="n"/>
      <c r="F513" s="25" t="n"/>
      <c r="G513" s="25" t="n"/>
      <c r="H513" s="28">
        <f>IF(F513="","",F513*G513)</f>
        <v/>
      </c>
      <c r="I513" s="29" t="n"/>
      <c r="J513" s="30">
        <f>IF(OR(H513="",I513=""),"",H513*I513)</f>
        <v/>
      </c>
      <c r="K513" s="27">
        <f>IF(D513="","",IFERROR(INDEX(bar_kgm,MATCH(C513&amp;D513,bar_code,0)),""))</f>
        <v/>
      </c>
      <c r="L513" s="30">
        <f>IF(OR(J513="",K513=""),"",J513*K513)</f>
        <v/>
      </c>
      <c r="M513" s="22" t="n"/>
    </row>
    <row r="514">
      <c r="A514" s="22" t="n"/>
      <c r="B514" s="22" t="n"/>
      <c r="C514" s="22" t="n"/>
      <c r="D514" s="22" t="n"/>
      <c r="E514" s="22" t="n"/>
      <c r="F514" s="25" t="n"/>
      <c r="G514" s="25" t="n"/>
      <c r="H514" s="28">
        <f>IF(F514="","",F514*G514)</f>
        <v/>
      </c>
      <c r="I514" s="29" t="n"/>
      <c r="J514" s="30">
        <f>IF(OR(H514="",I514=""),"",H514*I514)</f>
        <v/>
      </c>
      <c r="K514" s="27">
        <f>IF(D514="","",IFERROR(INDEX(bar_kgm,MATCH(C514&amp;D514,bar_code,0)),""))</f>
        <v/>
      </c>
      <c r="L514" s="30">
        <f>IF(OR(J514="",K514=""),"",J514*K514)</f>
        <v/>
      </c>
      <c r="M514" s="22" t="n"/>
    </row>
    <row r="515">
      <c r="A515" s="22" t="n"/>
      <c r="B515" s="22" t="n"/>
      <c r="C515" s="22" t="n"/>
      <c r="D515" s="22" t="n"/>
      <c r="E515" s="22" t="n"/>
      <c r="F515" s="25" t="n"/>
      <c r="G515" s="25" t="n"/>
      <c r="H515" s="28">
        <f>IF(F515="","",F515*G515)</f>
        <v/>
      </c>
      <c r="I515" s="29" t="n"/>
      <c r="J515" s="30">
        <f>IF(OR(H515="",I515=""),"",H515*I515)</f>
        <v/>
      </c>
      <c r="K515" s="27">
        <f>IF(D515="","",IFERROR(INDEX(bar_kgm,MATCH(C515&amp;D515,bar_code,0)),""))</f>
        <v/>
      </c>
      <c r="L515" s="30">
        <f>IF(OR(J515="",K515=""),"",J515*K515)</f>
        <v/>
      </c>
      <c r="M515" s="22" t="n"/>
    </row>
    <row r="516">
      <c r="A516" s="22" t="n"/>
      <c r="B516" s="22" t="n"/>
      <c r="C516" s="22" t="n"/>
      <c r="D516" s="22" t="n"/>
      <c r="E516" s="22" t="n"/>
      <c r="F516" s="25" t="n"/>
      <c r="G516" s="25" t="n"/>
      <c r="H516" s="28">
        <f>IF(F516="","",F516*G516)</f>
        <v/>
      </c>
      <c r="I516" s="29" t="n"/>
      <c r="J516" s="30">
        <f>IF(OR(H516="",I516=""),"",H516*I516)</f>
        <v/>
      </c>
      <c r="K516" s="27">
        <f>IF(D516="","",IFERROR(INDEX(bar_kgm,MATCH(C516&amp;D516,bar_code,0)),""))</f>
        <v/>
      </c>
      <c r="L516" s="30">
        <f>IF(OR(J516="",K516=""),"",J516*K516)</f>
        <v/>
      </c>
      <c r="M516" s="22" t="n"/>
    </row>
    <row r="517">
      <c r="A517" s="22" t="n"/>
      <c r="B517" s="22" t="n"/>
      <c r="C517" s="22" t="n"/>
      <c r="D517" s="22" t="n"/>
      <c r="E517" s="22" t="n"/>
      <c r="F517" s="25" t="n"/>
      <c r="G517" s="25" t="n"/>
      <c r="H517" s="28">
        <f>IF(F517="","",F517*G517)</f>
        <v/>
      </c>
      <c r="I517" s="29" t="n"/>
      <c r="J517" s="30">
        <f>IF(OR(H517="",I517=""),"",H517*I517)</f>
        <v/>
      </c>
      <c r="K517" s="27">
        <f>IF(D517="","",IFERROR(INDEX(bar_kgm,MATCH(C517&amp;D517,bar_code,0)),""))</f>
        <v/>
      </c>
      <c r="L517" s="30">
        <f>IF(OR(J517="",K517=""),"",J517*K517)</f>
        <v/>
      </c>
      <c r="M517" s="22" t="n"/>
    </row>
    <row r="518">
      <c r="A518" s="22" t="n"/>
      <c r="B518" s="22" t="n"/>
      <c r="C518" s="22" t="n"/>
      <c r="D518" s="22" t="n"/>
      <c r="E518" s="22" t="n"/>
      <c r="F518" s="25" t="n"/>
      <c r="G518" s="25" t="n"/>
      <c r="H518" s="28">
        <f>IF(F518="","",F518*G518)</f>
        <v/>
      </c>
      <c r="I518" s="29" t="n"/>
      <c r="J518" s="30">
        <f>IF(OR(H518="",I518=""),"",H518*I518)</f>
        <v/>
      </c>
      <c r="K518" s="27">
        <f>IF(D518="","",IFERROR(INDEX(bar_kgm,MATCH(C518&amp;D518,bar_code,0)),""))</f>
        <v/>
      </c>
      <c r="L518" s="30">
        <f>IF(OR(J518="",K518=""),"",J518*K518)</f>
        <v/>
      </c>
      <c r="M518" s="22" t="n"/>
    </row>
    <row r="519">
      <c r="A519" s="22" t="n"/>
      <c r="B519" s="22" t="n"/>
      <c r="C519" s="22" t="n"/>
      <c r="D519" s="22" t="n"/>
      <c r="E519" s="22" t="n"/>
      <c r="F519" s="25" t="n"/>
      <c r="G519" s="25" t="n"/>
      <c r="H519" s="28">
        <f>IF(F519="","",F519*G519)</f>
        <v/>
      </c>
      <c r="I519" s="29" t="n"/>
      <c r="J519" s="30">
        <f>IF(OR(H519="",I519=""),"",H519*I519)</f>
        <v/>
      </c>
      <c r="K519" s="27">
        <f>IF(D519="","",IFERROR(INDEX(bar_kgm,MATCH(C519&amp;D519,bar_code,0)),""))</f>
        <v/>
      </c>
      <c r="L519" s="30">
        <f>IF(OR(J519="",K519=""),"",J519*K519)</f>
        <v/>
      </c>
      <c r="M519" s="22" t="n"/>
    </row>
    <row r="520">
      <c r="A520" s="22" t="n"/>
      <c r="B520" s="22" t="n"/>
      <c r="C520" s="22" t="n"/>
      <c r="D520" s="22" t="n"/>
      <c r="E520" s="22" t="n"/>
      <c r="F520" s="25" t="n"/>
      <c r="G520" s="25" t="n"/>
      <c r="H520" s="28">
        <f>IF(F520="","",F520*G520)</f>
        <v/>
      </c>
      <c r="I520" s="29" t="n"/>
      <c r="J520" s="30">
        <f>IF(OR(H520="",I520=""),"",H520*I520)</f>
        <v/>
      </c>
      <c r="K520" s="27">
        <f>IF(D520="","",IFERROR(INDEX(bar_kgm,MATCH(C520&amp;D520,bar_code,0)),""))</f>
        <v/>
      </c>
      <c r="L520" s="30">
        <f>IF(OR(J520="",K520=""),"",J520*K520)</f>
        <v/>
      </c>
      <c r="M520" s="22" t="n"/>
    </row>
    <row r="521">
      <c r="A521" s="22" t="n"/>
      <c r="B521" s="22" t="n"/>
      <c r="C521" s="22" t="n"/>
      <c r="D521" s="22" t="n"/>
      <c r="E521" s="22" t="n"/>
      <c r="F521" s="25" t="n"/>
      <c r="G521" s="25" t="n"/>
      <c r="H521" s="28">
        <f>IF(F521="","",F521*G521)</f>
        <v/>
      </c>
      <c r="I521" s="29" t="n"/>
      <c r="J521" s="30">
        <f>IF(OR(H521="",I521=""),"",H521*I521)</f>
        <v/>
      </c>
      <c r="K521" s="27">
        <f>IF(D521="","",IFERROR(INDEX(bar_kgm,MATCH(C521&amp;D521,bar_code,0)),""))</f>
        <v/>
      </c>
      <c r="L521" s="30">
        <f>IF(OR(J521="",K521=""),"",J521*K521)</f>
        <v/>
      </c>
      <c r="M521" s="22" t="n"/>
    </row>
    <row r="522">
      <c r="A522" s="22" t="n"/>
      <c r="B522" s="22" t="n"/>
      <c r="C522" s="22" t="n"/>
      <c r="D522" s="22" t="n"/>
      <c r="E522" s="22" t="n"/>
      <c r="F522" s="25" t="n"/>
      <c r="G522" s="25" t="n"/>
      <c r="H522" s="28">
        <f>IF(F522="","",F522*G522)</f>
        <v/>
      </c>
      <c r="I522" s="29" t="n"/>
      <c r="J522" s="30">
        <f>IF(OR(H522="",I522=""),"",H522*I522)</f>
        <v/>
      </c>
      <c r="K522" s="27">
        <f>IF(D522="","",IFERROR(INDEX(bar_kgm,MATCH(C522&amp;D522,bar_code,0)),""))</f>
        <v/>
      </c>
      <c r="L522" s="30">
        <f>IF(OR(J522="",K522=""),"",J522*K522)</f>
        <v/>
      </c>
      <c r="M522" s="22" t="n"/>
    </row>
    <row r="523">
      <c r="A523" s="22" t="n"/>
      <c r="B523" s="22" t="n"/>
      <c r="C523" s="22" t="n"/>
      <c r="D523" s="22" t="n"/>
      <c r="E523" s="22" t="n"/>
      <c r="F523" s="25" t="n"/>
      <c r="G523" s="25" t="n"/>
      <c r="H523" s="28">
        <f>IF(F523="","",F523*G523)</f>
        <v/>
      </c>
      <c r="I523" s="29" t="n"/>
      <c r="J523" s="30">
        <f>IF(OR(H523="",I523=""),"",H523*I523)</f>
        <v/>
      </c>
      <c r="K523" s="27">
        <f>IF(D523="","",IFERROR(INDEX(bar_kgm,MATCH(C523&amp;D523,bar_code,0)),""))</f>
        <v/>
      </c>
      <c r="L523" s="30">
        <f>IF(OR(J523="",K523=""),"",J523*K523)</f>
        <v/>
      </c>
      <c r="M523" s="22" t="n"/>
    </row>
    <row r="524">
      <c r="A524" s="22" t="n"/>
      <c r="B524" s="22" t="n"/>
      <c r="C524" s="22" t="n"/>
      <c r="D524" s="22" t="n"/>
      <c r="E524" s="22" t="n"/>
      <c r="F524" s="25" t="n"/>
      <c r="G524" s="25" t="n"/>
      <c r="H524" s="28">
        <f>IF(F524="","",F524*G524)</f>
        <v/>
      </c>
      <c r="I524" s="29" t="n"/>
      <c r="J524" s="30">
        <f>IF(OR(H524="",I524=""),"",H524*I524)</f>
        <v/>
      </c>
      <c r="K524" s="27">
        <f>IF(D524="","",IFERROR(INDEX(bar_kgm,MATCH(C524&amp;D524,bar_code,0)),""))</f>
        <v/>
      </c>
      <c r="L524" s="30">
        <f>IF(OR(J524="",K524=""),"",J524*K524)</f>
        <v/>
      </c>
      <c r="M524" s="22" t="n"/>
    </row>
    <row r="525">
      <c r="A525" s="22" t="n"/>
      <c r="B525" s="22" t="n"/>
      <c r="C525" s="22" t="n"/>
      <c r="D525" s="22" t="n"/>
      <c r="E525" s="22" t="n"/>
      <c r="F525" s="25" t="n"/>
      <c r="G525" s="25" t="n"/>
      <c r="H525" s="28">
        <f>IF(F525="","",F525*G525)</f>
        <v/>
      </c>
      <c r="I525" s="29" t="n"/>
      <c r="J525" s="30">
        <f>IF(OR(H525="",I525=""),"",H525*I525)</f>
        <v/>
      </c>
      <c r="K525" s="27">
        <f>IF(D525="","",IFERROR(INDEX(bar_kgm,MATCH(C525&amp;D525,bar_code,0)),""))</f>
        <v/>
      </c>
      <c r="L525" s="30">
        <f>IF(OR(J525="",K525=""),"",J525*K525)</f>
        <v/>
      </c>
      <c r="M525" s="22" t="n"/>
    </row>
    <row r="526">
      <c r="A526" s="22" t="n"/>
      <c r="B526" s="22" t="n"/>
      <c r="C526" s="22" t="n"/>
      <c r="D526" s="22" t="n"/>
      <c r="E526" s="22" t="n"/>
      <c r="F526" s="25" t="n"/>
      <c r="G526" s="25" t="n"/>
      <c r="H526" s="28">
        <f>IF(F526="","",F526*G526)</f>
        <v/>
      </c>
      <c r="I526" s="29" t="n"/>
      <c r="J526" s="30">
        <f>IF(OR(H526="",I526=""),"",H526*I526)</f>
        <v/>
      </c>
      <c r="K526" s="27">
        <f>IF(D526="","",IFERROR(INDEX(bar_kgm,MATCH(C526&amp;D526,bar_code,0)),""))</f>
        <v/>
      </c>
      <c r="L526" s="30">
        <f>IF(OR(J526="",K526=""),"",J526*K526)</f>
        <v/>
      </c>
      <c r="M526" s="22" t="n"/>
    </row>
    <row r="527">
      <c r="A527" s="22" t="n"/>
      <c r="B527" s="22" t="n"/>
      <c r="C527" s="22" t="n"/>
      <c r="D527" s="22" t="n"/>
      <c r="E527" s="22" t="n"/>
      <c r="F527" s="25" t="n"/>
      <c r="G527" s="25" t="n"/>
      <c r="H527" s="28">
        <f>IF(F527="","",F527*G527)</f>
        <v/>
      </c>
      <c r="I527" s="29" t="n"/>
      <c r="J527" s="30">
        <f>IF(OR(H527="",I527=""),"",H527*I527)</f>
        <v/>
      </c>
      <c r="K527" s="27">
        <f>IF(D527="","",IFERROR(INDEX(bar_kgm,MATCH(C527&amp;D527,bar_code,0)),""))</f>
        <v/>
      </c>
      <c r="L527" s="30">
        <f>IF(OR(J527="",K527=""),"",J527*K527)</f>
        <v/>
      </c>
      <c r="M527" s="22" t="n"/>
    </row>
    <row r="528">
      <c r="A528" s="22" t="n"/>
      <c r="B528" s="22" t="n"/>
      <c r="C528" s="22" t="n"/>
      <c r="D528" s="22" t="n"/>
      <c r="E528" s="22" t="n"/>
      <c r="F528" s="25" t="n"/>
      <c r="G528" s="25" t="n"/>
      <c r="H528" s="28">
        <f>IF(F528="","",F528*G528)</f>
        <v/>
      </c>
      <c r="I528" s="29" t="n"/>
      <c r="J528" s="30">
        <f>IF(OR(H528="",I528=""),"",H528*I528)</f>
        <v/>
      </c>
      <c r="K528" s="27">
        <f>IF(D528="","",IFERROR(INDEX(bar_kgm,MATCH(C528&amp;D528,bar_code,0)),""))</f>
        <v/>
      </c>
      <c r="L528" s="30">
        <f>IF(OR(J528="",K528=""),"",J528*K528)</f>
        <v/>
      </c>
      <c r="M528" s="22" t="n"/>
    </row>
    <row r="529">
      <c r="A529" s="22" t="n"/>
      <c r="B529" s="22" t="n"/>
      <c r="C529" s="22" t="n"/>
      <c r="D529" s="22" t="n"/>
      <c r="E529" s="22" t="n"/>
      <c r="F529" s="25" t="n"/>
      <c r="G529" s="25" t="n"/>
      <c r="H529" s="28">
        <f>IF(F529="","",F529*G529)</f>
        <v/>
      </c>
      <c r="I529" s="29" t="n"/>
      <c r="J529" s="30">
        <f>IF(OR(H529="",I529=""),"",H529*I529)</f>
        <v/>
      </c>
      <c r="K529" s="27">
        <f>IF(D529="","",IFERROR(INDEX(bar_kgm,MATCH(C529&amp;D529,bar_code,0)),""))</f>
        <v/>
      </c>
      <c r="L529" s="30">
        <f>IF(OR(J529="",K529=""),"",J529*K529)</f>
        <v/>
      </c>
      <c r="M529" s="22" t="n"/>
    </row>
    <row r="530">
      <c r="A530" s="22" t="n"/>
      <c r="B530" s="22" t="n"/>
      <c r="C530" s="22" t="n"/>
      <c r="D530" s="22" t="n"/>
      <c r="E530" s="22" t="n"/>
      <c r="F530" s="25" t="n"/>
      <c r="G530" s="25" t="n"/>
      <c r="H530" s="28">
        <f>IF(F530="","",F530*G530)</f>
        <v/>
      </c>
      <c r="I530" s="29" t="n"/>
      <c r="J530" s="30">
        <f>IF(OR(H530="",I530=""),"",H530*I530)</f>
        <v/>
      </c>
      <c r="K530" s="27">
        <f>IF(D530="","",IFERROR(INDEX(bar_kgm,MATCH(C530&amp;D530,bar_code,0)),""))</f>
        <v/>
      </c>
      <c r="L530" s="30">
        <f>IF(OR(J530="",K530=""),"",J530*K530)</f>
        <v/>
      </c>
      <c r="M530" s="22" t="n"/>
    </row>
    <row r="531">
      <c r="A531" s="22" t="n"/>
      <c r="B531" s="22" t="n"/>
      <c r="C531" s="22" t="n"/>
      <c r="D531" s="22" t="n"/>
      <c r="E531" s="22" t="n"/>
      <c r="F531" s="25" t="n"/>
      <c r="G531" s="25" t="n"/>
      <c r="H531" s="28">
        <f>IF(F531="","",F531*G531)</f>
        <v/>
      </c>
      <c r="I531" s="29" t="n"/>
      <c r="J531" s="30">
        <f>IF(OR(H531="",I531=""),"",H531*I531)</f>
        <v/>
      </c>
      <c r="K531" s="27">
        <f>IF(D531="","",IFERROR(INDEX(bar_kgm,MATCH(C531&amp;D531,bar_code,0)),""))</f>
        <v/>
      </c>
      <c r="L531" s="30">
        <f>IF(OR(J531="",K531=""),"",J531*K531)</f>
        <v/>
      </c>
      <c r="M531" s="22" t="n"/>
    </row>
    <row r="532">
      <c r="A532" s="22" t="n"/>
      <c r="B532" s="22" t="n"/>
      <c r="C532" s="22" t="n"/>
      <c r="D532" s="22" t="n"/>
      <c r="E532" s="22" t="n"/>
      <c r="F532" s="25" t="n"/>
      <c r="G532" s="25" t="n"/>
      <c r="H532" s="28">
        <f>IF(F532="","",F532*G532)</f>
        <v/>
      </c>
      <c r="I532" s="29" t="n"/>
      <c r="J532" s="30">
        <f>IF(OR(H532="",I532=""),"",H532*I532)</f>
        <v/>
      </c>
      <c r="K532" s="27">
        <f>IF(D532="","",IFERROR(INDEX(bar_kgm,MATCH(C532&amp;D532,bar_code,0)),""))</f>
        <v/>
      </c>
      <c r="L532" s="30">
        <f>IF(OR(J532="",K532=""),"",J532*K532)</f>
        <v/>
      </c>
      <c r="M532" s="22" t="n"/>
    </row>
    <row r="533">
      <c r="A533" s="22" t="n"/>
      <c r="B533" s="22" t="n"/>
      <c r="C533" s="22" t="n"/>
      <c r="D533" s="22" t="n"/>
      <c r="E533" s="22" t="n"/>
      <c r="F533" s="25" t="n"/>
      <c r="G533" s="25" t="n"/>
      <c r="H533" s="28">
        <f>IF(F533="","",F533*G533)</f>
        <v/>
      </c>
      <c r="I533" s="29" t="n"/>
      <c r="J533" s="30">
        <f>IF(OR(H533="",I533=""),"",H533*I533)</f>
        <v/>
      </c>
      <c r="K533" s="27">
        <f>IF(D533="","",IFERROR(INDEX(bar_kgm,MATCH(C533&amp;D533,bar_code,0)),""))</f>
        <v/>
      </c>
      <c r="L533" s="30">
        <f>IF(OR(J533="",K533=""),"",J533*K533)</f>
        <v/>
      </c>
      <c r="M533" s="22" t="n"/>
    </row>
    <row r="534">
      <c r="A534" s="22" t="n"/>
      <c r="B534" s="22" t="n"/>
      <c r="C534" s="22" t="n"/>
      <c r="D534" s="22" t="n"/>
      <c r="E534" s="22" t="n"/>
      <c r="F534" s="25" t="n"/>
      <c r="G534" s="25" t="n"/>
      <c r="H534" s="28">
        <f>IF(F534="","",F534*G534)</f>
        <v/>
      </c>
      <c r="I534" s="29" t="n"/>
      <c r="J534" s="30">
        <f>IF(OR(H534="",I534=""),"",H534*I534)</f>
        <v/>
      </c>
      <c r="K534" s="27">
        <f>IF(D534="","",IFERROR(INDEX(bar_kgm,MATCH(C534&amp;D534,bar_code,0)),""))</f>
        <v/>
      </c>
      <c r="L534" s="30">
        <f>IF(OR(J534="",K534=""),"",J534*K534)</f>
        <v/>
      </c>
      <c r="M534" s="22" t="n"/>
    </row>
    <row r="535">
      <c r="A535" s="22" t="n"/>
      <c r="B535" s="22" t="n"/>
      <c r="C535" s="22" t="n"/>
      <c r="D535" s="22" t="n"/>
      <c r="E535" s="22" t="n"/>
      <c r="F535" s="25" t="n"/>
      <c r="G535" s="25" t="n"/>
      <c r="H535" s="28">
        <f>IF(F535="","",F535*G535)</f>
        <v/>
      </c>
      <c r="I535" s="29" t="n"/>
      <c r="J535" s="30">
        <f>IF(OR(H535="",I535=""),"",H535*I535)</f>
        <v/>
      </c>
      <c r="K535" s="27">
        <f>IF(D535="","",IFERROR(INDEX(bar_kgm,MATCH(C535&amp;D535,bar_code,0)),""))</f>
        <v/>
      </c>
      <c r="L535" s="30">
        <f>IF(OR(J535="",K535=""),"",J535*K535)</f>
        <v/>
      </c>
      <c r="M535" s="22" t="n"/>
    </row>
    <row r="536">
      <c r="A536" s="22" t="n"/>
      <c r="B536" s="22" t="n"/>
      <c r="C536" s="22" t="n"/>
      <c r="D536" s="22" t="n"/>
      <c r="E536" s="22" t="n"/>
      <c r="F536" s="25" t="n"/>
      <c r="G536" s="25" t="n"/>
      <c r="H536" s="28">
        <f>IF(F536="","",F536*G536)</f>
        <v/>
      </c>
      <c r="I536" s="29" t="n"/>
      <c r="J536" s="30">
        <f>IF(OR(H536="",I536=""),"",H536*I536)</f>
        <v/>
      </c>
      <c r="K536" s="27">
        <f>IF(D536="","",IFERROR(INDEX(bar_kgm,MATCH(C536&amp;D536,bar_code,0)),""))</f>
        <v/>
      </c>
      <c r="L536" s="30">
        <f>IF(OR(J536="",K536=""),"",J536*K536)</f>
        <v/>
      </c>
      <c r="M536" s="22" t="n"/>
    </row>
    <row r="537">
      <c r="A537" s="22" t="n"/>
      <c r="B537" s="22" t="n"/>
      <c r="C537" s="22" t="n"/>
      <c r="D537" s="22" t="n"/>
      <c r="E537" s="22" t="n"/>
      <c r="F537" s="25" t="n"/>
      <c r="G537" s="25" t="n"/>
      <c r="H537" s="28">
        <f>IF(F537="","",F537*G537)</f>
        <v/>
      </c>
      <c r="I537" s="29" t="n"/>
      <c r="J537" s="30">
        <f>IF(OR(H537="",I537=""),"",H537*I537)</f>
        <v/>
      </c>
      <c r="K537" s="27">
        <f>IF(D537="","",IFERROR(INDEX(bar_kgm,MATCH(C537&amp;D537,bar_code,0)),""))</f>
        <v/>
      </c>
      <c r="L537" s="30">
        <f>IF(OR(J537="",K537=""),"",J537*K537)</f>
        <v/>
      </c>
      <c r="M537" s="22" t="n"/>
    </row>
    <row r="538">
      <c r="A538" s="22" t="n"/>
      <c r="B538" s="22" t="n"/>
      <c r="C538" s="22" t="n"/>
      <c r="D538" s="22" t="n"/>
      <c r="E538" s="22" t="n"/>
      <c r="F538" s="25" t="n"/>
      <c r="G538" s="25" t="n"/>
      <c r="H538" s="28">
        <f>IF(F538="","",F538*G538)</f>
        <v/>
      </c>
      <c r="I538" s="29" t="n"/>
      <c r="J538" s="30">
        <f>IF(OR(H538="",I538=""),"",H538*I538)</f>
        <v/>
      </c>
      <c r="K538" s="27">
        <f>IF(D538="","",IFERROR(INDEX(bar_kgm,MATCH(C538&amp;D538,bar_code,0)),""))</f>
        <v/>
      </c>
      <c r="L538" s="30">
        <f>IF(OR(J538="",K538=""),"",J538*K538)</f>
        <v/>
      </c>
      <c r="M538" s="22" t="n"/>
    </row>
    <row r="539">
      <c r="A539" s="22" t="n"/>
      <c r="B539" s="22" t="n"/>
      <c r="C539" s="22" t="n"/>
      <c r="D539" s="22" t="n"/>
      <c r="E539" s="22" t="n"/>
      <c r="F539" s="25" t="n"/>
      <c r="G539" s="25" t="n"/>
      <c r="H539" s="28">
        <f>IF(F539="","",F539*G539)</f>
        <v/>
      </c>
      <c r="I539" s="29" t="n"/>
      <c r="J539" s="30">
        <f>IF(OR(H539="",I539=""),"",H539*I539)</f>
        <v/>
      </c>
      <c r="K539" s="27">
        <f>IF(D539="","",IFERROR(INDEX(bar_kgm,MATCH(C539&amp;D539,bar_code,0)),""))</f>
        <v/>
      </c>
      <c r="L539" s="30">
        <f>IF(OR(J539="",K539=""),"",J539*K539)</f>
        <v/>
      </c>
      <c r="M539" s="22" t="n"/>
    </row>
    <row r="540">
      <c r="A540" s="22" t="n"/>
      <c r="B540" s="22" t="n"/>
      <c r="C540" s="22" t="n"/>
      <c r="D540" s="22" t="n"/>
      <c r="E540" s="22" t="n"/>
      <c r="F540" s="25" t="n"/>
      <c r="G540" s="25" t="n"/>
      <c r="H540" s="28">
        <f>IF(F540="","",F540*G540)</f>
        <v/>
      </c>
      <c r="I540" s="29" t="n"/>
      <c r="J540" s="30">
        <f>IF(OR(H540="",I540=""),"",H540*I540)</f>
        <v/>
      </c>
      <c r="K540" s="27">
        <f>IF(D540="","",IFERROR(INDEX(bar_kgm,MATCH(C540&amp;D540,bar_code,0)),""))</f>
        <v/>
      </c>
      <c r="L540" s="30">
        <f>IF(OR(J540="",K540=""),"",J540*K540)</f>
        <v/>
      </c>
      <c r="M540" s="22" t="n"/>
    </row>
    <row r="541">
      <c r="A541" s="22" t="n"/>
      <c r="B541" s="22" t="n"/>
      <c r="C541" s="22" t="n"/>
      <c r="D541" s="22" t="n"/>
      <c r="E541" s="22" t="n"/>
      <c r="F541" s="25" t="n"/>
      <c r="G541" s="25" t="n"/>
      <c r="H541" s="28">
        <f>IF(F541="","",F541*G541)</f>
        <v/>
      </c>
      <c r="I541" s="29" t="n"/>
      <c r="J541" s="30">
        <f>IF(OR(H541="",I541=""),"",H541*I541)</f>
        <v/>
      </c>
      <c r="K541" s="27">
        <f>IF(D541="","",IFERROR(INDEX(bar_kgm,MATCH(C541&amp;D541,bar_code,0)),""))</f>
        <v/>
      </c>
      <c r="L541" s="30">
        <f>IF(OR(J541="",K541=""),"",J541*K541)</f>
        <v/>
      </c>
      <c r="M541" s="22" t="n"/>
    </row>
    <row r="542">
      <c r="A542" s="22" t="n"/>
      <c r="B542" s="22" t="n"/>
      <c r="C542" s="22" t="n"/>
      <c r="D542" s="22" t="n"/>
      <c r="E542" s="22" t="n"/>
      <c r="F542" s="25" t="n"/>
      <c r="G542" s="25" t="n"/>
      <c r="H542" s="28">
        <f>IF(F542="","",F542*G542)</f>
        <v/>
      </c>
      <c r="I542" s="29" t="n"/>
      <c r="J542" s="30">
        <f>IF(OR(H542="",I542=""),"",H542*I542)</f>
        <v/>
      </c>
      <c r="K542" s="27">
        <f>IF(D542="","",IFERROR(INDEX(bar_kgm,MATCH(C542&amp;D542,bar_code,0)),""))</f>
        <v/>
      </c>
      <c r="L542" s="30">
        <f>IF(OR(J542="",K542=""),"",J542*K542)</f>
        <v/>
      </c>
      <c r="M542" s="22" t="n"/>
    </row>
    <row r="543">
      <c r="A543" s="22" t="n"/>
      <c r="B543" s="22" t="n"/>
      <c r="C543" s="22" t="n"/>
      <c r="D543" s="22" t="n"/>
      <c r="E543" s="22" t="n"/>
      <c r="F543" s="25" t="n"/>
      <c r="G543" s="25" t="n"/>
      <c r="H543" s="28">
        <f>IF(F543="","",F543*G543)</f>
        <v/>
      </c>
      <c r="I543" s="29" t="n"/>
      <c r="J543" s="30">
        <f>IF(OR(H543="",I543=""),"",H543*I543)</f>
        <v/>
      </c>
      <c r="K543" s="27">
        <f>IF(D543="","",IFERROR(INDEX(bar_kgm,MATCH(C543&amp;D543,bar_code,0)),""))</f>
        <v/>
      </c>
      <c r="L543" s="30">
        <f>IF(OR(J543="",K543=""),"",J543*K543)</f>
        <v/>
      </c>
      <c r="M543" s="22" t="n"/>
    </row>
    <row r="544">
      <c r="A544" s="22" t="n"/>
      <c r="B544" s="22" t="n"/>
      <c r="C544" s="22" t="n"/>
      <c r="D544" s="22" t="n"/>
      <c r="E544" s="22" t="n"/>
      <c r="F544" s="25" t="n"/>
      <c r="G544" s="25" t="n"/>
      <c r="H544" s="28">
        <f>IF(F544="","",F544*G544)</f>
        <v/>
      </c>
      <c r="I544" s="29" t="n"/>
      <c r="J544" s="30">
        <f>IF(OR(H544="",I544=""),"",H544*I544)</f>
        <v/>
      </c>
      <c r="K544" s="27">
        <f>IF(D544="","",IFERROR(INDEX(bar_kgm,MATCH(C544&amp;D544,bar_code,0)),""))</f>
        <v/>
      </c>
      <c r="L544" s="30">
        <f>IF(OR(J544="",K544=""),"",J544*K544)</f>
        <v/>
      </c>
      <c r="M544" s="22" t="n"/>
    </row>
    <row r="545">
      <c r="A545" s="22" t="n"/>
      <c r="B545" s="22" t="n"/>
      <c r="C545" s="22" t="n"/>
      <c r="D545" s="22" t="n"/>
      <c r="E545" s="22" t="n"/>
      <c r="F545" s="25" t="n"/>
      <c r="G545" s="25" t="n"/>
      <c r="H545" s="28">
        <f>IF(F545="","",F545*G545)</f>
        <v/>
      </c>
      <c r="I545" s="29" t="n"/>
      <c r="J545" s="30">
        <f>IF(OR(H545="",I545=""),"",H545*I545)</f>
        <v/>
      </c>
      <c r="K545" s="27">
        <f>IF(D545="","",IFERROR(INDEX(bar_kgm,MATCH(C545&amp;D545,bar_code,0)),""))</f>
        <v/>
      </c>
      <c r="L545" s="30">
        <f>IF(OR(J545="",K545=""),"",J545*K545)</f>
        <v/>
      </c>
      <c r="M545" s="22" t="n"/>
    </row>
    <row r="546">
      <c r="A546" s="22" t="n"/>
      <c r="B546" s="22" t="n"/>
      <c r="C546" s="22" t="n"/>
      <c r="D546" s="22" t="n"/>
      <c r="E546" s="22" t="n"/>
      <c r="F546" s="25" t="n"/>
      <c r="G546" s="25" t="n"/>
      <c r="H546" s="28">
        <f>IF(F546="","",F546*G546)</f>
        <v/>
      </c>
      <c r="I546" s="29" t="n"/>
      <c r="J546" s="30">
        <f>IF(OR(H546="",I546=""),"",H546*I546)</f>
        <v/>
      </c>
      <c r="K546" s="27">
        <f>IF(D546="","",IFERROR(INDEX(bar_kgm,MATCH(C546&amp;D546,bar_code,0)),""))</f>
        <v/>
      </c>
      <c r="L546" s="30">
        <f>IF(OR(J546="",K546=""),"",J546*K546)</f>
        <v/>
      </c>
      <c r="M546" s="22" t="n"/>
    </row>
    <row r="547">
      <c r="A547" s="22" t="n"/>
      <c r="B547" s="22" t="n"/>
      <c r="C547" s="22" t="n"/>
      <c r="D547" s="22" t="n"/>
      <c r="E547" s="22" t="n"/>
      <c r="F547" s="25" t="n"/>
      <c r="G547" s="25" t="n"/>
      <c r="H547" s="28">
        <f>IF(F547="","",F547*G547)</f>
        <v/>
      </c>
      <c r="I547" s="29" t="n"/>
      <c r="J547" s="30">
        <f>IF(OR(H547="",I547=""),"",H547*I547)</f>
        <v/>
      </c>
      <c r="K547" s="27">
        <f>IF(D547="","",IFERROR(INDEX(bar_kgm,MATCH(C547&amp;D547,bar_code,0)),""))</f>
        <v/>
      </c>
      <c r="L547" s="30">
        <f>IF(OR(J547="",K547=""),"",J547*K547)</f>
        <v/>
      </c>
      <c r="M547" s="22" t="n"/>
    </row>
    <row r="548">
      <c r="A548" s="22" t="n"/>
      <c r="B548" s="22" t="n"/>
      <c r="C548" s="22" t="n"/>
      <c r="D548" s="22" t="n"/>
      <c r="E548" s="22" t="n"/>
      <c r="F548" s="25" t="n"/>
      <c r="G548" s="25" t="n"/>
      <c r="H548" s="28">
        <f>IF(F548="","",F548*G548)</f>
        <v/>
      </c>
      <c r="I548" s="29" t="n"/>
      <c r="J548" s="30">
        <f>IF(OR(H548="",I548=""),"",H548*I548)</f>
        <v/>
      </c>
      <c r="K548" s="27">
        <f>IF(D548="","",IFERROR(INDEX(bar_kgm,MATCH(C548&amp;D548,bar_code,0)),""))</f>
        <v/>
      </c>
      <c r="L548" s="30">
        <f>IF(OR(J548="",K548=""),"",J548*K548)</f>
        <v/>
      </c>
      <c r="M548" s="22" t="n"/>
    </row>
    <row r="549">
      <c r="A549" s="22" t="n"/>
      <c r="B549" s="22" t="n"/>
      <c r="C549" s="22" t="n"/>
      <c r="D549" s="22" t="n"/>
      <c r="E549" s="22" t="n"/>
      <c r="F549" s="25" t="n"/>
      <c r="G549" s="25" t="n"/>
      <c r="H549" s="28">
        <f>IF(F549="","",F549*G549)</f>
        <v/>
      </c>
      <c r="I549" s="29" t="n"/>
      <c r="J549" s="30">
        <f>IF(OR(H549="",I549=""),"",H549*I549)</f>
        <v/>
      </c>
      <c r="K549" s="27">
        <f>IF(D549="","",IFERROR(INDEX(bar_kgm,MATCH(C549&amp;D549,bar_code,0)),""))</f>
        <v/>
      </c>
      <c r="L549" s="30">
        <f>IF(OR(J549="",K549=""),"",J549*K549)</f>
        <v/>
      </c>
      <c r="M549" s="22" t="n"/>
    </row>
    <row r="550">
      <c r="A550" s="22" t="n"/>
      <c r="B550" s="22" t="n"/>
      <c r="C550" s="22" t="n"/>
      <c r="D550" s="22" t="n"/>
      <c r="E550" s="22" t="n"/>
      <c r="F550" s="25" t="n"/>
      <c r="G550" s="25" t="n"/>
      <c r="H550" s="28">
        <f>IF(F550="","",F550*G550)</f>
        <v/>
      </c>
      <c r="I550" s="29" t="n"/>
      <c r="J550" s="30">
        <f>IF(OR(H550="",I550=""),"",H550*I550)</f>
        <v/>
      </c>
      <c r="K550" s="27">
        <f>IF(D550="","",IFERROR(INDEX(bar_kgm,MATCH(C550&amp;D550,bar_code,0)),""))</f>
        <v/>
      </c>
      <c r="L550" s="30">
        <f>IF(OR(J550="",K550=""),"",J550*K550)</f>
        <v/>
      </c>
      <c r="M550" s="22" t="n"/>
    </row>
    <row r="551">
      <c r="A551" s="22" t="n"/>
      <c r="B551" s="22" t="n"/>
      <c r="C551" s="22" t="n"/>
      <c r="D551" s="22" t="n"/>
      <c r="E551" s="22" t="n"/>
      <c r="F551" s="25" t="n"/>
      <c r="G551" s="25" t="n"/>
      <c r="H551" s="28">
        <f>IF(F551="","",F551*G551)</f>
        <v/>
      </c>
      <c r="I551" s="29" t="n"/>
      <c r="J551" s="30">
        <f>IF(OR(H551="",I551=""),"",H551*I551)</f>
        <v/>
      </c>
      <c r="K551" s="27">
        <f>IF(D551="","",IFERROR(INDEX(bar_kgm,MATCH(C551&amp;D551,bar_code,0)),""))</f>
        <v/>
      </c>
      <c r="L551" s="30">
        <f>IF(OR(J551="",K551=""),"",J551*K551)</f>
        <v/>
      </c>
      <c r="M551" s="22" t="n"/>
    </row>
    <row r="552">
      <c r="A552" s="22" t="n"/>
      <c r="B552" s="22" t="n"/>
      <c r="C552" s="22" t="n"/>
      <c r="D552" s="22" t="n"/>
      <c r="E552" s="22" t="n"/>
      <c r="F552" s="25" t="n"/>
      <c r="G552" s="25" t="n"/>
      <c r="H552" s="28">
        <f>IF(F552="","",F552*G552)</f>
        <v/>
      </c>
      <c r="I552" s="29" t="n"/>
      <c r="J552" s="30">
        <f>IF(OR(H552="",I552=""),"",H552*I552)</f>
        <v/>
      </c>
      <c r="K552" s="27">
        <f>IF(D552="","",IFERROR(INDEX(bar_kgm,MATCH(C552&amp;D552,bar_code,0)),""))</f>
        <v/>
      </c>
      <c r="L552" s="30">
        <f>IF(OR(J552="",K552=""),"",J552*K552)</f>
        <v/>
      </c>
      <c r="M552" s="22" t="n"/>
    </row>
    <row r="553">
      <c r="A553" s="22" t="n"/>
      <c r="B553" s="22" t="n"/>
      <c r="C553" s="22" t="n"/>
      <c r="D553" s="22" t="n"/>
      <c r="E553" s="22" t="n"/>
      <c r="F553" s="25" t="n"/>
      <c r="G553" s="25" t="n"/>
      <c r="H553" s="28">
        <f>IF(F553="","",F553*G553)</f>
        <v/>
      </c>
      <c r="I553" s="29" t="n"/>
      <c r="J553" s="30">
        <f>IF(OR(H553="",I553=""),"",H553*I553)</f>
        <v/>
      </c>
      <c r="K553" s="27">
        <f>IF(D553="","",IFERROR(INDEX(bar_kgm,MATCH(C553&amp;D553,bar_code,0)),""))</f>
        <v/>
      </c>
      <c r="L553" s="30">
        <f>IF(OR(J553="",K553=""),"",J553*K553)</f>
        <v/>
      </c>
      <c r="M553" s="22" t="n"/>
    </row>
    <row r="554">
      <c r="A554" s="22" t="n"/>
      <c r="B554" s="22" t="n"/>
      <c r="C554" s="22" t="n"/>
      <c r="D554" s="22" t="n"/>
      <c r="E554" s="22" t="n"/>
      <c r="F554" s="25" t="n"/>
      <c r="G554" s="25" t="n"/>
      <c r="H554" s="28">
        <f>IF(F554="","",F554*G554)</f>
        <v/>
      </c>
      <c r="I554" s="29" t="n"/>
      <c r="J554" s="30">
        <f>IF(OR(H554="",I554=""),"",H554*I554)</f>
        <v/>
      </c>
      <c r="K554" s="27">
        <f>IF(D554="","",IFERROR(INDEX(bar_kgm,MATCH(C554&amp;D554,bar_code,0)),""))</f>
        <v/>
      </c>
      <c r="L554" s="30">
        <f>IF(OR(J554="",K554=""),"",J554*K554)</f>
        <v/>
      </c>
      <c r="M554" s="22" t="n"/>
    </row>
    <row r="555">
      <c r="A555" s="22" t="n"/>
      <c r="B555" s="22" t="n"/>
      <c r="C555" s="22" t="n"/>
      <c r="D555" s="22" t="n"/>
      <c r="E555" s="22" t="n"/>
      <c r="F555" s="25" t="n"/>
      <c r="G555" s="25" t="n"/>
      <c r="H555" s="28">
        <f>IF(F555="","",F555*G555)</f>
        <v/>
      </c>
      <c r="I555" s="29" t="n"/>
      <c r="J555" s="30">
        <f>IF(OR(H555="",I555=""),"",H555*I555)</f>
        <v/>
      </c>
      <c r="K555" s="27">
        <f>IF(D555="","",IFERROR(INDEX(bar_kgm,MATCH(C555&amp;D555,bar_code,0)),""))</f>
        <v/>
      </c>
      <c r="L555" s="30">
        <f>IF(OR(J555="",K555=""),"",J555*K555)</f>
        <v/>
      </c>
      <c r="M555" s="22" t="n"/>
    </row>
    <row r="556">
      <c r="A556" s="22" t="n"/>
      <c r="B556" s="22" t="n"/>
      <c r="C556" s="22" t="n"/>
      <c r="D556" s="22" t="n"/>
      <c r="E556" s="22" t="n"/>
      <c r="F556" s="25" t="n"/>
      <c r="G556" s="25" t="n"/>
      <c r="H556" s="28">
        <f>IF(F556="","",F556*G556)</f>
        <v/>
      </c>
      <c r="I556" s="29" t="n"/>
      <c r="J556" s="30">
        <f>IF(OR(H556="",I556=""),"",H556*I556)</f>
        <v/>
      </c>
      <c r="K556" s="27">
        <f>IF(D556="","",IFERROR(INDEX(bar_kgm,MATCH(C556&amp;D556,bar_code,0)),""))</f>
        <v/>
      </c>
      <c r="L556" s="30">
        <f>IF(OR(J556="",K556=""),"",J556*K556)</f>
        <v/>
      </c>
      <c r="M556" s="22" t="n"/>
    </row>
    <row r="557">
      <c r="A557" s="22" t="n"/>
      <c r="B557" s="22" t="n"/>
      <c r="C557" s="22" t="n"/>
      <c r="D557" s="22" t="n"/>
      <c r="E557" s="22" t="n"/>
      <c r="F557" s="25" t="n"/>
      <c r="G557" s="25" t="n"/>
      <c r="H557" s="28">
        <f>IF(F557="","",F557*G557)</f>
        <v/>
      </c>
      <c r="I557" s="29" t="n"/>
      <c r="J557" s="30">
        <f>IF(OR(H557="",I557=""),"",H557*I557)</f>
        <v/>
      </c>
      <c r="K557" s="27">
        <f>IF(D557="","",IFERROR(INDEX(bar_kgm,MATCH(C557&amp;D557,bar_code,0)),""))</f>
        <v/>
      </c>
      <c r="L557" s="30">
        <f>IF(OR(J557="",K557=""),"",J557*K557)</f>
        <v/>
      </c>
      <c r="M557" s="22" t="n"/>
    </row>
    <row r="558">
      <c r="A558" s="22" t="n"/>
      <c r="B558" s="22" t="n"/>
      <c r="C558" s="22" t="n"/>
      <c r="D558" s="22" t="n"/>
      <c r="E558" s="22" t="n"/>
      <c r="F558" s="25" t="n"/>
      <c r="G558" s="25" t="n"/>
      <c r="H558" s="28">
        <f>IF(F558="","",F558*G558)</f>
        <v/>
      </c>
      <c r="I558" s="29" t="n"/>
      <c r="J558" s="30">
        <f>IF(OR(H558="",I558=""),"",H558*I558)</f>
        <v/>
      </c>
      <c r="K558" s="27">
        <f>IF(D558="","",IFERROR(INDEX(bar_kgm,MATCH(C558&amp;D558,bar_code,0)),""))</f>
        <v/>
      </c>
      <c r="L558" s="30">
        <f>IF(OR(J558="",K558=""),"",J558*K558)</f>
        <v/>
      </c>
      <c r="M558" s="22" t="n"/>
    </row>
    <row r="559">
      <c r="A559" s="22" t="n"/>
      <c r="B559" s="22" t="n"/>
      <c r="C559" s="22" t="n"/>
      <c r="D559" s="22" t="n"/>
      <c r="E559" s="22" t="n"/>
      <c r="F559" s="25" t="n"/>
      <c r="G559" s="25" t="n"/>
      <c r="H559" s="28">
        <f>IF(F559="","",F559*G559)</f>
        <v/>
      </c>
      <c r="I559" s="29" t="n"/>
      <c r="J559" s="30">
        <f>IF(OR(H559="",I559=""),"",H559*I559)</f>
        <v/>
      </c>
      <c r="K559" s="27">
        <f>IF(D559="","",IFERROR(INDEX(bar_kgm,MATCH(C559&amp;D559,bar_code,0)),""))</f>
        <v/>
      </c>
      <c r="L559" s="30">
        <f>IF(OR(J559="",K559=""),"",J559*K559)</f>
        <v/>
      </c>
      <c r="M559" s="22" t="n"/>
    </row>
    <row r="560">
      <c r="A560" s="22" t="n"/>
      <c r="B560" s="22" t="n"/>
      <c r="C560" s="22" t="n"/>
      <c r="D560" s="22" t="n"/>
      <c r="E560" s="22" t="n"/>
      <c r="F560" s="25" t="n"/>
      <c r="G560" s="25" t="n"/>
      <c r="H560" s="28">
        <f>IF(F560="","",F560*G560)</f>
        <v/>
      </c>
      <c r="I560" s="29" t="n"/>
      <c r="J560" s="30">
        <f>IF(OR(H560="",I560=""),"",H560*I560)</f>
        <v/>
      </c>
      <c r="K560" s="27">
        <f>IF(D560="","",IFERROR(INDEX(bar_kgm,MATCH(C560&amp;D560,bar_code,0)),""))</f>
        <v/>
      </c>
      <c r="L560" s="30">
        <f>IF(OR(J560="",K560=""),"",J560*K560)</f>
        <v/>
      </c>
      <c r="M560" s="22" t="n"/>
    </row>
    <row r="561">
      <c r="A561" s="22" t="n"/>
      <c r="B561" s="22" t="n"/>
      <c r="C561" s="22" t="n"/>
      <c r="D561" s="22" t="n"/>
      <c r="E561" s="22" t="n"/>
      <c r="F561" s="25" t="n"/>
      <c r="G561" s="25" t="n"/>
      <c r="H561" s="28">
        <f>IF(F561="","",F561*G561)</f>
        <v/>
      </c>
      <c r="I561" s="29" t="n"/>
      <c r="J561" s="30">
        <f>IF(OR(H561="",I561=""),"",H561*I561)</f>
        <v/>
      </c>
      <c r="K561" s="27">
        <f>IF(D561="","",IFERROR(INDEX(bar_kgm,MATCH(C561&amp;D561,bar_code,0)),""))</f>
        <v/>
      </c>
      <c r="L561" s="30">
        <f>IF(OR(J561="",K561=""),"",J561*K561)</f>
        <v/>
      </c>
      <c r="M561" s="22" t="n"/>
    </row>
    <row r="562">
      <c r="A562" s="22" t="n"/>
      <c r="B562" s="22" t="n"/>
      <c r="C562" s="22" t="n"/>
      <c r="D562" s="22" t="n"/>
      <c r="E562" s="22" t="n"/>
      <c r="F562" s="25" t="n"/>
      <c r="G562" s="25" t="n"/>
      <c r="H562" s="28">
        <f>IF(F562="","",F562*G562)</f>
        <v/>
      </c>
      <c r="I562" s="29" t="n"/>
      <c r="J562" s="30">
        <f>IF(OR(H562="",I562=""),"",H562*I562)</f>
        <v/>
      </c>
      <c r="K562" s="27">
        <f>IF(D562="","",IFERROR(INDEX(bar_kgm,MATCH(C562&amp;D562,bar_code,0)),""))</f>
        <v/>
      </c>
      <c r="L562" s="30">
        <f>IF(OR(J562="",K562=""),"",J562*K562)</f>
        <v/>
      </c>
      <c r="M562" s="22" t="n"/>
    </row>
    <row r="563">
      <c r="A563" s="22" t="n"/>
      <c r="B563" s="22" t="n"/>
      <c r="C563" s="22" t="n"/>
      <c r="D563" s="22" t="n"/>
      <c r="E563" s="22" t="n"/>
      <c r="F563" s="25" t="n"/>
      <c r="G563" s="25" t="n"/>
      <c r="H563" s="28">
        <f>IF(F563="","",F563*G563)</f>
        <v/>
      </c>
      <c r="I563" s="29" t="n"/>
      <c r="J563" s="30">
        <f>IF(OR(H563="",I563=""),"",H563*I563)</f>
        <v/>
      </c>
      <c r="K563" s="27">
        <f>IF(D563="","",IFERROR(INDEX(bar_kgm,MATCH(C563&amp;D563,bar_code,0)),""))</f>
        <v/>
      </c>
      <c r="L563" s="30">
        <f>IF(OR(J563="",K563=""),"",J563*K563)</f>
        <v/>
      </c>
      <c r="M563" s="22" t="n"/>
    </row>
    <row r="564">
      <c r="A564" s="22" t="n"/>
      <c r="B564" s="22" t="n"/>
      <c r="C564" s="22" t="n"/>
      <c r="D564" s="22" t="n"/>
      <c r="E564" s="22" t="n"/>
      <c r="F564" s="25" t="n"/>
      <c r="G564" s="25" t="n"/>
      <c r="H564" s="28">
        <f>IF(F564="","",F564*G564)</f>
        <v/>
      </c>
      <c r="I564" s="29" t="n"/>
      <c r="J564" s="30">
        <f>IF(OR(H564="",I564=""),"",H564*I564)</f>
        <v/>
      </c>
      <c r="K564" s="27">
        <f>IF(D564="","",IFERROR(INDEX(bar_kgm,MATCH(C564&amp;D564,bar_code,0)),""))</f>
        <v/>
      </c>
      <c r="L564" s="30">
        <f>IF(OR(J564="",K564=""),"",J564*K564)</f>
        <v/>
      </c>
      <c r="M564" s="22" t="n"/>
    </row>
    <row r="565">
      <c r="A565" s="22" t="n"/>
      <c r="B565" s="22" t="n"/>
      <c r="C565" s="22" t="n"/>
      <c r="D565" s="22" t="n"/>
      <c r="E565" s="22" t="n"/>
      <c r="F565" s="25" t="n"/>
      <c r="G565" s="25" t="n"/>
      <c r="H565" s="28">
        <f>IF(F565="","",F565*G565)</f>
        <v/>
      </c>
      <c r="I565" s="29" t="n"/>
      <c r="J565" s="30">
        <f>IF(OR(H565="",I565=""),"",H565*I565)</f>
        <v/>
      </c>
      <c r="K565" s="27">
        <f>IF(D565="","",IFERROR(INDEX(bar_kgm,MATCH(C565&amp;D565,bar_code,0)),""))</f>
        <v/>
      </c>
      <c r="L565" s="30">
        <f>IF(OR(J565="",K565=""),"",J565*K565)</f>
        <v/>
      </c>
      <c r="M565" s="22" t="n"/>
    </row>
    <row r="566">
      <c r="A566" s="22" t="n"/>
      <c r="B566" s="22" t="n"/>
      <c r="C566" s="22" t="n"/>
      <c r="D566" s="22" t="n"/>
      <c r="E566" s="22" t="n"/>
      <c r="F566" s="25" t="n"/>
      <c r="G566" s="25" t="n"/>
      <c r="H566" s="28">
        <f>IF(F566="","",F566*G566)</f>
        <v/>
      </c>
      <c r="I566" s="29" t="n"/>
      <c r="J566" s="30">
        <f>IF(OR(H566="",I566=""),"",H566*I566)</f>
        <v/>
      </c>
      <c r="K566" s="27">
        <f>IF(D566="","",IFERROR(INDEX(bar_kgm,MATCH(C566&amp;D566,bar_code,0)),""))</f>
        <v/>
      </c>
      <c r="L566" s="30">
        <f>IF(OR(J566="",K566=""),"",J566*K566)</f>
        <v/>
      </c>
      <c r="M566" s="22" t="n"/>
    </row>
    <row r="567">
      <c r="A567" s="22" t="n"/>
      <c r="B567" s="22" t="n"/>
      <c r="C567" s="22" t="n"/>
      <c r="D567" s="22" t="n"/>
      <c r="E567" s="22" t="n"/>
      <c r="F567" s="25" t="n"/>
      <c r="G567" s="25" t="n"/>
      <c r="H567" s="28">
        <f>IF(F567="","",F567*G567)</f>
        <v/>
      </c>
      <c r="I567" s="29" t="n"/>
      <c r="J567" s="30">
        <f>IF(OR(H567="",I567=""),"",H567*I567)</f>
        <v/>
      </c>
      <c r="K567" s="27">
        <f>IF(D567="","",IFERROR(INDEX(bar_kgm,MATCH(C567&amp;D567,bar_code,0)),""))</f>
        <v/>
      </c>
      <c r="L567" s="30">
        <f>IF(OR(J567="",K567=""),"",J567*K567)</f>
        <v/>
      </c>
      <c r="M567" s="22" t="n"/>
    </row>
    <row r="568">
      <c r="A568" s="22" t="n"/>
      <c r="B568" s="22" t="n"/>
      <c r="C568" s="22" t="n"/>
      <c r="D568" s="22" t="n"/>
      <c r="E568" s="22" t="n"/>
      <c r="F568" s="25" t="n"/>
      <c r="G568" s="25" t="n"/>
      <c r="H568" s="28">
        <f>IF(F568="","",F568*G568)</f>
        <v/>
      </c>
      <c r="I568" s="29" t="n"/>
      <c r="J568" s="30">
        <f>IF(OR(H568="",I568=""),"",H568*I568)</f>
        <v/>
      </c>
      <c r="K568" s="27">
        <f>IF(D568="","",IFERROR(INDEX(bar_kgm,MATCH(C568&amp;D568,bar_code,0)),""))</f>
        <v/>
      </c>
      <c r="L568" s="30">
        <f>IF(OR(J568="",K568=""),"",J568*K568)</f>
        <v/>
      </c>
      <c r="M568" s="22" t="n"/>
    </row>
    <row r="569">
      <c r="A569" s="22" t="n"/>
      <c r="B569" s="22" t="n"/>
      <c r="C569" s="22" t="n"/>
      <c r="D569" s="22" t="n"/>
      <c r="E569" s="22" t="n"/>
      <c r="F569" s="25" t="n"/>
      <c r="G569" s="25" t="n"/>
      <c r="H569" s="28">
        <f>IF(F569="","",F569*G569)</f>
        <v/>
      </c>
      <c r="I569" s="29" t="n"/>
      <c r="J569" s="30">
        <f>IF(OR(H569="",I569=""),"",H569*I569)</f>
        <v/>
      </c>
      <c r="K569" s="27">
        <f>IF(D569="","",IFERROR(INDEX(bar_kgm,MATCH(C569&amp;D569,bar_code,0)),""))</f>
        <v/>
      </c>
      <c r="L569" s="30">
        <f>IF(OR(J569="",K569=""),"",J569*K569)</f>
        <v/>
      </c>
      <c r="M569" s="22" t="n"/>
    </row>
    <row r="570">
      <c r="A570" s="22" t="n"/>
      <c r="B570" s="22" t="n"/>
      <c r="C570" s="22" t="n"/>
      <c r="D570" s="22" t="n"/>
      <c r="E570" s="22" t="n"/>
      <c r="F570" s="25" t="n"/>
      <c r="G570" s="25" t="n"/>
      <c r="H570" s="28">
        <f>IF(F570="","",F570*G570)</f>
        <v/>
      </c>
      <c r="I570" s="29" t="n"/>
      <c r="J570" s="30">
        <f>IF(OR(H570="",I570=""),"",H570*I570)</f>
        <v/>
      </c>
      <c r="K570" s="27">
        <f>IF(D570="","",IFERROR(INDEX(bar_kgm,MATCH(C570&amp;D570,bar_code,0)),""))</f>
        <v/>
      </c>
      <c r="L570" s="30">
        <f>IF(OR(J570="",K570=""),"",J570*K570)</f>
        <v/>
      </c>
      <c r="M570" s="22" t="n"/>
    </row>
    <row r="571">
      <c r="A571" s="22" t="n"/>
      <c r="B571" s="22" t="n"/>
      <c r="C571" s="22" t="n"/>
      <c r="D571" s="22" t="n"/>
      <c r="E571" s="22" t="n"/>
      <c r="F571" s="25" t="n"/>
      <c r="G571" s="25" t="n"/>
      <c r="H571" s="28">
        <f>IF(F571="","",F571*G571)</f>
        <v/>
      </c>
      <c r="I571" s="29" t="n"/>
      <c r="J571" s="30">
        <f>IF(OR(H571="",I571=""),"",H571*I571)</f>
        <v/>
      </c>
      <c r="K571" s="27">
        <f>IF(D571="","",IFERROR(INDEX(bar_kgm,MATCH(C571&amp;D571,bar_code,0)),""))</f>
        <v/>
      </c>
      <c r="L571" s="30">
        <f>IF(OR(J571="",K571=""),"",J571*K571)</f>
        <v/>
      </c>
      <c r="M571" s="22" t="n"/>
    </row>
    <row r="572">
      <c r="A572" s="22" t="n"/>
      <c r="B572" s="22" t="n"/>
      <c r="C572" s="22" t="n"/>
      <c r="D572" s="22" t="n"/>
      <c r="E572" s="22" t="n"/>
      <c r="F572" s="25" t="n"/>
      <c r="G572" s="25" t="n"/>
      <c r="H572" s="28">
        <f>IF(F572="","",F572*G572)</f>
        <v/>
      </c>
      <c r="I572" s="29" t="n"/>
      <c r="J572" s="30">
        <f>IF(OR(H572="",I572=""),"",H572*I572)</f>
        <v/>
      </c>
      <c r="K572" s="27">
        <f>IF(D572="","",IFERROR(INDEX(bar_kgm,MATCH(C572&amp;D572,bar_code,0)),""))</f>
        <v/>
      </c>
      <c r="L572" s="30">
        <f>IF(OR(J572="",K572=""),"",J572*K572)</f>
        <v/>
      </c>
      <c r="M572" s="22" t="n"/>
    </row>
    <row r="573">
      <c r="A573" s="22" t="n"/>
      <c r="B573" s="22" t="n"/>
      <c r="C573" s="22" t="n"/>
      <c r="D573" s="22" t="n"/>
      <c r="E573" s="22" t="n"/>
      <c r="F573" s="25" t="n"/>
      <c r="G573" s="25" t="n"/>
      <c r="H573" s="28">
        <f>IF(F573="","",F573*G573)</f>
        <v/>
      </c>
      <c r="I573" s="29" t="n"/>
      <c r="J573" s="30">
        <f>IF(OR(H573="",I573=""),"",H573*I573)</f>
        <v/>
      </c>
      <c r="K573" s="27">
        <f>IF(D573="","",IFERROR(INDEX(bar_kgm,MATCH(C573&amp;D573,bar_code,0)),""))</f>
        <v/>
      </c>
      <c r="L573" s="30">
        <f>IF(OR(J573="",K573=""),"",J573*K573)</f>
        <v/>
      </c>
      <c r="M573" s="22" t="n"/>
    </row>
    <row r="574">
      <c r="A574" s="22" t="n"/>
      <c r="B574" s="22" t="n"/>
      <c r="C574" s="22" t="n"/>
      <c r="D574" s="22" t="n"/>
      <c r="E574" s="22" t="n"/>
      <c r="F574" s="25" t="n"/>
      <c r="G574" s="25" t="n"/>
      <c r="H574" s="28">
        <f>IF(F574="","",F574*G574)</f>
        <v/>
      </c>
      <c r="I574" s="29" t="n"/>
      <c r="J574" s="30">
        <f>IF(OR(H574="",I574=""),"",H574*I574)</f>
        <v/>
      </c>
      <c r="K574" s="27">
        <f>IF(D574="","",IFERROR(INDEX(bar_kgm,MATCH(C574&amp;D574,bar_code,0)),""))</f>
        <v/>
      </c>
      <c r="L574" s="30">
        <f>IF(OR(J574="",K574=""),"",J574*K574)</f>
        <v/>
      </c>
      <c r="M574" s="22" t="n"/>
    </row>
    <row r="575">
      <c r="A575" s="22" t="n"/>
      <c r="B575" s="22" t="n"/>
      <c r="C575" s="22" t="n"/>
      <c r="D575" s="22" t="n"/>
      <c r="E575" s="22" t="n"/>
      <c r="F575" s="25" t="n"/>
      <c r="G575" s="25" t="n"/>
      <c r="H575" s="28">
        <f>IF(F575="","",F575*G575)</f>
        <v/>
      </c>
      <c r="I575" s="29" t="n"/>
      <c r="J575" s="30">
        <f>IF(OR(H575="",I575=""),"",H575*I575)</f>
        <v/>
      </c>
      <c r="K575" s="27">
        <f>IF(D575="","",IFERROR(INDEX(bar_kgm,MATCH(C575&amp;D575,bar_code,0)),""))</f>
        <v/>
      </c>
      <c r="L575" s="30">
        <f>IF(OR(J575="",K575=""),"",J575*K575)</f>
        <v/>
      </c>
      <c r="M575" s="22" t="n"/>
    </row>
    <row r="576">
      <c r="A576" s="22" t="n"/>
      <c r="B576" s="22" t="n"/>
      <c r="C576" s="22" t="n"/>
      <c r="D576" s="22" t="n"/>
      <c r="E576" s="22" t="n"/>
      <c r="F576" s="25" t="n"/>
      <c r="G576" s="25" t="n"/>
      <c r="H576" s="28">
        <f>IF(F576="","",F576*G576)</f>
        <v/>
      </c>
      <c r="I576" s="29" t="n"/>
      <c r="J576" s="30">
        <f>IF(OR(H576="",I576=""),"",H576*I576)</f>
        <v/>
      </c>
      <c r="K576" s="27">
        <f>IF(D576="","",IFERROR(INDEX(bar_kgm,MATCH(C576&amp;D576,bar_code,0)),""))</f>
        <v/>
      </c>
      <c r="L576" s="30">
        <f>IF(OR(J576="",K576=""),"",J576*K576)</f>
        <v/>
      </c>
      <c r="M576" s="22" t="n"/>
    </row>
    <row r="577">
      <c r="A577" s="22" t="n"/>
      <c r="B577" s="22" t="n"/>
      <c r="C577" s="22" t="n"/>
      <c r="D577" s="22" t="n"/>
      <c r="E577" s="22" t="n"/>
      <c r="F577" s="25" t="n"/>
      <c r="G577" s="25" t="n"/>
      <c r="H577" s="28">
        <f>IF(F577="","",F577*G577)</f>
        <v/>
      </c>
      <c r="I577" s="29" t="n"/>
      <c r="J577" s="30">
        <f>IF(OR(H577="",I577=""),"",H577*I577)</f>
        <v/>
      </c>
      <c r="K577" s="27">
        <f>IF(D577="","",IFERROR(INDEX(bar_kgm,MATCH(C577&amp;D577,bar_code,0)),""))</f>
        <v/>
      </c>
      <c r="L577" s="30">
        <f>IF(OR(J577="",K577=""),"",J577*K577)</f>
        <v/>
      </c>
      <c r="M577" s="22" t="n"/>
    </row>
    <row r="578">
      <c r="A578" s="22" t="n"/>
      <c r="B578" s="22" t="n"/>
      <c r="C578" s="22" t="n"/>
      <c r="D578" s="22" t="n"/>
      <c r="E578" s="22" t="n"/>
      <c r="F578" s="25" t="n"/>
      <c r="G578" s="25" t="n"/>
      <c r="H578" s="28">
        <f>IF(F578="","",F578*G578)</f>
        <v/>
      </c>
      <c r="I578" s="29" t="n"/>
      <c r="J578" s="30">
        <f>IF(OR(H578="",I578=""),"",H578*I578)</f>
        <v/>
      </c>
      <c r="K578" s="27">
        <f>IF(D578="","",IFERROR(INDEX(bar_kgm,MATCH(C578&amp;D578,bar_code,0)),""))</f>
        <v/>
      </c>
      <c r="L578" s="30">
        <f>IF(OR(J578="",K578=""),"",J578*K578)</f>
        <v/>
      </c>
      <c r="M578" s="22" t="n"/>
    </row>
    <row r="579">
      <c r="A579" s="22" t="n"/>
      <c r="B579" s="22" t="n"/>
      <c r="C579" s="22" t="n"/>
      <c r="D579" s="22" t="n"/>
      <c r="E579" s="22" t="n"/>
      <c r="F579" s="25" t="n"/>
      <c r="G579" s="25" t="n"/>
      <c r="H579" s="28">
        <f>IF(F579="","",F579*G579)</f>
        <v/>
      </c>
      <c r="I579" s="29" t="n"/>
      <c r="J579" s="30">
        <f>IF(OR(H579="",I579=""),"",H579*I579)</f>
        <v/>
      </c>
      <c r="K579" s="27">
        <f>IF(D579="","",IFERROR(INDEX(bar_kgm,MATCH(C579&amp;D579,bar_code,0)),""))</f>
        <v/>
      </c>
      <c r="L579" s="30">
        <f>IF(OR(J579="",K579=""),"",J579*K579)</f>
        <v/>
      </c>
      <c r="M579" s="22" t="n"/>
    </row>
    <row r="580">
      <c r="A580" s="22" t="n"/>
      <c r="B580" s="22" t="n"/>
      <c r="C580" s="22" t="n"/>
      <c r="D580" s="22" t="n"/>
      <c r="E580" s="22" t="n"/>
      <c r="F580" s="25" t="n"/>
      <c r="G580" s="25" t="n"/>
      <c r="H580" s="28">
        <f>IF(F580="","",F580*G580)</f>
        <v/>
      </c>
      <c r="I580" s="29" t="n"/>
      <c r="J580" s="30">
        <f>IF(OR(H580="",I580=""),"",H580*I580)</f>
        <v/>
      </c>
      <c r="K580" s="27">
        <f>IF(D580="","",IFERROR(INDEX(bar_kgm,MATCH(C580&amp;D580,bar_code,0)),""))</f>
        <v/>
      </c>
      <c r="L580" s="30">
        <f>IF(OR(J580="",K580=""),"",J580*K580)</f>
        <v/>
      </c>
      <c r="M580" s="22" t="n"/>
    </row>
    <row r="581">
      <c r="A581" s="22" t="n"/>
      <c r="B581" s="22" t="n"/>
      <c r="C581" s="22" t="n"/>
      <c r="D581" s="22" t="n"/>
      <c r="E581" s="22" t="n"/>
      <c r="F581" s="25" t="n"/>
      <c r="G581" s="25" t="n"/>
      <c r="H581" s="28">
        <f>IF(F581="","",F581*G581)</f>
        <v/>
      </c>
      <c r="I581" s="29" t="n"/>
      <c r="J581" s="30">
        <f>IF(OR(H581="",I581=""),"",H581*I581)</f>
        <v/>
      </c>
      <c r="K581" s="27">
        <f>IF(D581="","",IFERROR(INDEX(bar_kgm,MATCH(C581&amp;D581,bar_code,0)),""))</f>
        <v/>
      </c>
      <c r="L581" s="30">
        <f>IF(OR(J581="",K581=""),"",J581*K581)</f>
        <v/>
      </c>
      <c r="M581" s="22" t="n"/>
    </row>
    <row r="582">
      <c r="A582" s="22" t="n"/>
      <c r="B582" s="22" t="n"/>
      <c r="C582" s="22" t="n"/>
      <c r="D582" s="22" t="n"/>
      <c r="E582" s="22" t="n"/>
      <c r="F582" s="25" t="n"/>
      <c r="G582" s="25" t="n"/>
      <c r="H582" s="28">
        <f>IF(F582="","",F582*G582)</f>
        <v/>
      </c>
      <c r="I582" s="29" t="n"/>
      <c r="J582" s="30">
        <f>IF(OR(H582="",I582=""),"",H582*I582)</f>
        <v/>
      </c>
      <c r="K582" s="27">
        <f>IF(D582="","",IFERROR(INDEX(bar_kgm,MATCH(C582&amp;D582,bar_code,0)),""))</f>
        <v/>
      </c>
      <c r="L582" s="30">
        <f>IF(OR(J582="",K582=""),"",J582*K582)</f>
        <v/>
      </c>
      <c r="M582" s="22" t="n"/>
    </row>
    <row r="583">
      <c r="A583" s="22" t="n"/>
      <c r="B583" s="22" t="n"/>
      <c r="C583" s="22" t="n"/>
      <c r="D583" s="22" t="n"/>
      <c r="E583" s="22" t="n"/>
      <c r="F583" s="25" t="n"/>
      <c r="G583" s="25" t="n"/>
      <c r="H583" s="28">
        <f>IF(F583="","",F583*G583)</f>
        <v/>
      </c>
      <c r="I583" s="29" t="n"/>
      <c r="J583" s="30">
        <f>IF(OR(H583="",I583=""),"",H583*I583)</f>
        <v/>
      </c>
      <c r="K583" s="27">
        <f>IF(D583="","",IFERROR(INDEX(bar_kgm,MATCH(C583&amp;D583,bar_code,0)),""))</f>
        <v/>
      </c>
      <c r="L583" s="30">
        <f>IF(OR(J583="",K583=""),"",J583*K583)</f>
        <v/>
      </c>
      <c r="M583" s="22" t="n"/>
    </row>
    <row r="584">
      <c r="A584" s="22" t="n"/>
      <c r="B584" s="22" t="n"/>
      <c r="C584" s="22" t="n"/>
      <c r="D584" s="22" t="n"/>
      <c r="E584" s="22" t="n"/>
      <c r="F584" s="25" t="n"/>
      <c r="G584" s="25" t="n"/>
      <c r="H584" s="28">
        <f>IF(F584="","",F584*G584)</f>
        <v/>
      </c>
      <c r="I584" s="29" t="n"/>
      <c r="J584" s="30">
        <f>IF(OR(H584="",I584=""),"",H584*I584)</f>
        <v/>
      </c>
      <c r="K584" s="27">
        <f>IF(D584="","",IFERROR(INDEX(bar_kgm,MATCH(C584&amp;D584,bar_code,0)),""))</f>
        <v/>
      </c>
      <c r="L584" s="30">
        <f>IF(OR(J584="",K584=""),"",J584*K584)</f>
        <v/>
      </c>
      <c r="M584" s="22" t="n"/>
    </row>
    <row r="585">
      <c r="A585" s="22" t="n"/>
      <c r="B585" s="22" t="n"/>
      <c r="C585" s="22" t="n"/>
      <c r="D585" s="22" t="n"/>
      <c r="E585" s="22" t="n"/>
      <c r="F585" s="25" t="n"/>
      <c r="G585" s="25" t="n"/>
      <c r="H585" s="28">
        <f>IF(F585="","",F585*G585)</f>
        <v/>
      </c>
      <c r="I585" s="29" t="n"/>
      <c r="J585" s="30">
        <f>IF(OR(H585="",I585=""),"",H585*I585)</f>
        <v/>
      </c>
      <c r="K585" s="27">
        <f>IF(D585="","",IFERROR(INDEX(bar_kgm,MATCH(C585&amp;D585,bar_code,0)),""))</f>
        <v/>
      </c>
      <c r="L585" s="30">
        <f>IF(OR(J585="",K585=""),"",J585*K585)</f>
        <v/>
      </c>
      <c r="M585" s="22" t="n"/>
    </row>
    <row r="586">
      <c r="A586" s="22" t="n"/>
      <c r="B586" s="22" t="n"/>
      <c r="C586" s="22" t="n"/>
      <c r="D586" s="22" t="n"/>
      <c r="E586" s="22" t="n"/>
      <c r="F586" s="25" t="n"/>
      <c r="G586" s="25" t="n"/>
      <c r="H586" s="28">
        <f>IF(F586="","",F586*G586)</f>
        <v/>
      </c>
      <c r="I586" s="29" t="n"/>
      <c r="J586" s="30">
        <f>IF(OR(H586="",I586=""),"",H586*I586)</f>
        <v/>
      </c>
      <c r="K586" s="27">
        <f>IF(D586="","",IFERROR(INDEX(bar_kgm,MATCH(C586&amp;D586,bar_code,0)),""))</f>
        <v/>
      </c>
      <c r="L586" s="30">
        <f>IF(OR(J586="",K586=""),"",J586*K586)</f>
        <v/>
      </c>
      <c r="M586" s="22" t="n"/>
    </row>
    <row r="587">
      <c r="A587" s="22" t="n"/>
      <c r="B587" s="22" t="n"/>
      <c r="C587" s="22" t="n"/>
      <c r="D587" s="22" t="n"/>
      <c r="E587" s="22" t="n"/>
      <c r="F587" s="25" t="n"/>
      <c r="G587" s="25" t="n"/>
      <c r="H587" s="28">
        <f>IF(F587="","",F587*G587)</f>
        <v/>
      </c>
      <c r="I587" s="29" t="n"/>
      <c r="J587" s="30">
        <f>IF(OR(H587="",I587=""),"",H587*I587)</f>
        <v/>
      </c>
      <c r="K587" s="27">
        <f>IF(D587="","",IFERROR(INDEX(bar_kgm,MATCH(C587&amp;D587,bar_code,0)),""))</f>
        <v/>
      </c>
      <c r="L587" s="30">
        <f>IF(OR(J587="",K587=""),"",J587*K587)</f>
        <v/>
      </c>
      <c r="M587" s="22" t="n"/>
    </row>
    <row r="588">
      <c r="A588" s="22" t="n"/>
      <c r="B588" s="22" t="n"/>
      <c r="C588" s="22" t="n"/>
      <c r="D588" s="22" t="n"/>
      <c r="E588" s="22" t="n"/>
      <c r="F588" s="25" t="n"/>
      <c r="G588" s="25" t="n"/>
      <c r="H588" s="28">
        <f>IF(F588="","",F588*G588)</f>
        <v/>
      </c>
      <c r="I588" s="29" t="n"/>
      <c r="J588" s="30">
        <f>IF(OR(H588="",I588=""),"",H588*I588)</f>
        <v/>
      </c>
      <c r="K588" s="27">
        <f>IF(D588="","",IFERROR(INDEX(bar_kgm,MATCH(C588&amp;D588,bar_code,0)),""))</f>
        <v/>
      </c>
      <c r="L588" s="30">
        <f>IF(OR(J588="",K588=""),"",J588*K588)</f>
        <v/>
      </c>
      <c r="M588" s="22" t="n"/>
    </row>
    <row r="589">
      <c r="A589" s="22" t="n"/>
      <c r="B589" s="22" t="n"/>
      <c r="C589" s="22" t="n"/>
      <c r="D589" s="22" t="n"/>
      <c r="E589" s="22" t="n"/>
      <c r="F589" s="25" t="n"/>
      <c r="G589" s="25" t="n"/>
      <c r="H589" s="28">
        <f>IF(F589="","",F589*G589)</f>
        <v/>
      </c>
      <c r="I589" s="29" t="n"/>
      <c r="J589" s="30">
        <f>IF(OR(H589="",I589=""),"",H589*I589)</f>
        <v/>
      </c>
      <c r="K589" s="27">
        <f>IF(D589="","",IFERROR(INDEX(bar_kgm,MATCH(C589&amp;D589,bar_code,0)),""))</f>
        <v/>
      </c>
      <c r="L589" s="30">
        <f>IF(OR(J589="",K589=""),"",J589*K589)</f>
        <v/>
      </c>
      <c r="M589" s="22" t="n"/>
    </row>
    <row r="590">
      <c r="A590" s="22" t="n"/>
      <c r="B590" s="22" t="n"/>
      <c r="C590" s="22" t="n"/>
      <c r="D590" s="22" t="n"/>
      <c r="E590" s="22" t="n"/>
      <c r="F590" s="25" t="n"/>
      <c r="G590" s="25" t="n"/>
      <c r="H590" s="28">
        <f>IF(F590="","",F590*G590)</f>
        <v/>
      </c>
      <c r="I590" s="29" t="n"/>
      <c r="J590" s="30">
        <f>IF(OR(H590="",I590=""),"",H590*I590)</f>
        <v/>
      </c>
      <c r="K590" s="27">
        <f>IF(D590="","",IFERROR(INDEX(bar_kgm,MATCH(C590&amp;D590,bar_code,0)),""))</f>
        <v/>
      </c>
      <c r="L590" s="30">
        <f>IF(OR(J590="",K590=""),"",J590*K590)</f>
        <v/>
      </c>
      <c r="M590" s="22" t="n"/>
    </row>
    <row r="591">
      <c r="A591" s="22" t="n"/>
      <c r="B591" s="22" t="n"/>
      <c r="C591" s="22" t="n"/>
      <c r="D591" s="22" t="n"/>
      <c r="E591" s="22" t="n"/>
      <c r="F591" s="25" t="n"/>
      <c r="G591" s="25" t="n"/>
      <c r="H591" s="28">
        <f>IF(F591="","",F591*G591)</f>
        <v/>
      </c>
      <c r="I591" s="29" t="n"/>
      <c r="J591" s="30">
        <f>IF(OR(H591="",I591=""),"",H591*I591)</f>
        <v/>
      </c>
      <c r="K591" s="27">
        <f>IF(D591="","",IFERROR(INDEX(bar_kgm,MATCH(C591&amp;D591,bar_code,0)),""))</f>
        <v/>
      </c>
      <c r="L591" s="30">
        <f>IF(OR(J591="",K591=""),"",J591*K591)</f>
        <v/>
      </c>
      <c r="M591" s="22" t="n"/>
    </row>
    <row r="592">
      <c r="A592" s="22" t="n"/>
      <c r="B592" s="22" t="n"/>
      <c r="C592" s="22" t="n"/>
      <c r="D592" s="22" t="n"/>
      <c r="E592" s="22" t="n"/>
      <c r="F592" s="25" t="n"/>
      <c r="G592" s="25" t="n"/>
      <c r="H592" s="28">
        <f>IF(F592="","",F592*G592)</f>
        <v/>
      </c>
      <c r="I592" s="29" t="n"/>
      <c r="J592" s="30">
        <f>IF(OR(H592="",I592=""),"",H592*I592)</f>
        <v/>
      </c>
      <c r="K592" s="27">
        <f>IF(D592="","",IFERROR(INDEX(bar_kgm,MATCH(C592&amp;D592,bar_code,0)),""))</f>
        <v/>
      </c>
      <c r="L592" s="30">
        <f>IF(OR(J592="",K592=""),"",J592*K592)</f>
        <v/>
      </c>
      <c r="M592" s="22" t="n"/>
    </row>
    <row r="593">
      <c r="A593" s="22" t="n"/>
      <c r="B593" s="22" t="n"/>
      <c r="C593" s="22" t="n"/>
      <c r="D593" s="22" t="n"/>
      <c r="E593" s="22" t="n"/>
      <c r="F593" s="25" t="n"/>
      <c r="G593" s="25" t="n"/>
      <c r="H593" s="28">
        <f>IF(F593="","",F593*G593)</f>
        <v/>
      </c>
      <c r="I593" s="29" t="n"/>
      <c r="J593" s="30">
        <f>IF(OR(H593="",I593=""),"",H593*I593)</f>
        <v/>
      </c>
      <c r="K593" s="27">
        <f>IF(D593="","",IFERROR(INDEX(bar_kgm,MATCH(C593&amp;D593,bar_code,0)),""))</f>
        <v/>
      </c>
      <c r="L593" s="30">
        <f>IF(OR(J593="",K593=""),"",J593*K593)</f>
        <v/>
      </c>
      <c r="M593" s="22" t="n"/>
    </row>
    <row r="594">
      <c r="A594" s="22" t="n"/>
      <c r="B594" s="22" t="n"/>
      <c r="C594" s="22" t="n"/>
      <c r="D594" s="22" t="n"/>
      <c r="E594" s="22" t="n"/>
      <c r="F594" s="25" t="n"/>
      <c r="G594" s="25" t="n"/>
      <c r="H594" s="28">
        <f>IF(F594="","",F594*G594)</f>
        <v/>
      </c>
      <c r="I594" s="29" t="n"/>
      <c r="J594" s="30">
        <f>IF(OR(H594="",I594=""),"",H594*I594)</f>
        <v/>
      </c>
      <c r="K594" s="27">
        <f>IF(D594="","",IFERROR(INDEX(bar_kgm,MATCH(C594&amp;D594,bar_code,0)),""))</f>
        <v/>
      </c>
      <c r="L594" s="30">
        <f>IF(OR(J594="",K594=""),"",J594*K594)</f>
        <v/>
      </c>
      <c r="M594" s="22" t="n"/>
    </row>
    <row r="595">
      <c r="A595" s="22" t="n"/>
      <c r="B595" s="22" t="n"/>
      <c r="C595" s="22" t="n"/>
      <c r="D595" s="22" t="n"/>
      <c r="E595" s="22" t="n"/>
      <c r="F595" s="25" t="n"/>
      <c r="G595" s="25" t="n"/>
      <c r="H595" s="28">
        <f>IF(F595="","",F595*G595)</f>
        <v/>
      </c>
      <c r="I595" s="29" t="n"/>
      <c r="J595" s="30">
        <f>IF(OR(H595="",I595=""),"",H595*I595)</f>
        <v/>
      </c>
      <c r="K595" s="27">
        <f>IF(D595="","",IFERROR(INDEX(bar_kgm,MATCH(C595&amp;D595,bar_code,0)),""))</f>
        <v/>
      </c>
      <c r="L595" s="30">
        <f>IF(OR(J595="",K595=""),"",J595*K595)</f>
        <v/>
      </c>
      <c r="M595" s="22" t="n"/>
    </row>
    <row r="596">
      <c r="A596" s="22" t="n"/>
      <c r="B596" s="22" t="n"/>
      <c r="C596" s="22" t="n"/>
      <c r="D596" s="22" t="n"/>
      <c r="E596" s="22" t="n"/>
      <c r="F596" s="25" t="n"/>
      <c r="G596" s="25" t="n"/>
      <c r="H596" s="28">
        <f>IF(F596="","",F596*G596)</f>
        <v/>
      </c>
      <c r="I596" s="29" t="n"/>
      <c r="J596" s="30">
        <f>IF(OR(H596="",I596=""),"",H596*I596)</f>
        <v/>
      </c>
      <c r="K596" s="27">
        <f>IF(D596="","",IFERROR(INDEX(bar_kgm,MATCH(C596&amp;D596,bar_code,0)),""))</f>
        <v/>
      </c>
      <c r="L596" s="30">
        <f>IF(OR(J596="",K596=""),"",J596*K596)</f>
        <v/>
      </c>
      <c r="M596" s="22" t="n"/>
    </row>
    <row r="597">
      <c r="A597" s="22" t="n"/>
      <c r="B597" s="22" t="n"/>
      <c r="C597" s="22" t="n"/>
      <c r="D597" s="22" t="n"/>
      <c r="E597" s="22" t="n"/>
      <c r="F597" s="25" t="n"/>
      <c r="G597" s="25" t="n"/>
      <c r="H597" s="28">
        <f>IF(F597="","",F597*G597)</f>
        <v/>
      </c>
      <c r="I597" s="29" t="n"/>
      <c r="J597" s="30">
        <f>IF(OR(H597="",I597=""),"",H597*I597)</f>
        <v/>
      </c>
      <c r="K597" s="27">
        <f>IF(D597="","",IFERROR(INDEX(bar_kgm,MATCH(C597&amp;D597,bar_code,0)),""))</f>
        <v/>
      </c>
      <c r="L597" s="30">
        <f>IF(OR(J597="",K597=""),"",J597*K597)</f>
        <v/>
      </c>
      <c r="M597" s="22" t="n"/>
    </row>
    <row r="598">
      <c r="A598" s="22" t="n"/>
      <c r="B598" s="22" t="n"/>
      <c r="C598" s="22" t="n"/>
      <c r="D598" s="22" t="n"/>
      <c r="E598" s="22" t="n"/>
      <c r="F598" s="25" t="n"/>
      <c r="G598" s="25" t="n"/>
      <c r="H598" s="28">
        <f>IF(F598="","",F598*G598)</f>
        <v/>
      </c>
      <c r="I598" s="29" t="n"/>
      <c r="J598" s="30">
        <f>IF(OR(H598="",I598=""),"",H598*I598)</f>
        <v/>
      </c>
      <c r="K598" s="27">
        <f>IF(D598="","",IFERROR(INDEX(bar_kgm,MATCH(C598&amp;D598,bar_code,0)),""))</f>
        <v/>
      </c>
      <c r="L598" s="30">
        <f>IF(OR(J598="",K598=""),"",J598*K598)</f>
        <v/>
      </c>
      <c r="M598" s="22" t="n"/>
    </row>
    <row r="599">
      <c r="A599" s="22" t="n"/>
      <c r="B599" s="22" t="n"/>
      <c r="C599" s="22" t="n"/>
      <c r="D599" s="22" t="n"/>
      <c r="E599" s="22" t="n"/>
      <c r="F599" s="25" t="n"/>
      <c r="G599" s="25" t="n"/>
      <c r="H599" s="28">
        <f>IF(F599="","",F599*G599)</f>
        <v/>
      </c>
      <c r="I599" s="29" t="n"/>
      <c r="J599" s="30">
        <f>IF(OR(H599="",I599=""),"",H599*I599)</f>
        <v/>
      </c>
      <c r="K599" s="27">
        <f>IF(D599="","",IFERROR(INDEX(bar_kgm,MATCH(C599&amp;D599,bar_code,0)),""))</f>
        <v/>
      </c>
      <c r="L599" s="30">
        <f>IF(OR(J599="",K599=""),"",J599*K599)</f>
        <v/>
      </c>
      <c r="M599" s="22" t="n"/>
    </row>
    <row r="600">
      <c r="A600" s="22" t="n"/>
      <c r="B600" s="22" t="n"/>
      <c r="C600" s="22" t="n"/>
      <c r="D600" s="22" t="n"/>
      <c r="E600" s="22" t="n"/>
      <c r="F600" s="25" t="n"/>
      <c r="G600" s="25" t="n"/>
      <c r="H600" s="28">
        <f>IF(F600="","",F600*G600)</f>
        <v/>
      </c>
      <c r="I600" s="29" t="n"/>
      <c r="J600" s="30">
        <f>IF(OR(H600="",I600=""),"",H600*I600)</f>
        <v/>
      </c>
      <c r="K600" s="27">
        <f>IF(D600="","",IFERROR(INDEX(bar_kgm,MATCH(C600&amp;D600,bar_code,0)),""))</f>
        <v/>
      </c>
      <c r="L600" s="30">
        <f>IF(OR(J600="",K600=""),"",J600*K600)</f>
        <v/>
      </c>
      <c r="M600" s="22" t="n"/>
    </row>
    <row r="601">
      <c r="A601" s="22" t="n"/>
      <c r="B601" s="22" t="n"/>
      <c r="C601" s="22" t="n"/>
      <c r="D601" s="22" t="n"/>
      <c r="E601" s="22" t="n"/>
      <c r="F601" s="25" t="n"/>
      <c r="G601" s="25" t="n"/>
      <c r="H601" s="28">
        <f>IF(F601="","",F601*G601)</f>
        <v/>
      </c>
      <c r="I601" s="29" t="n"/>
      <c r="J601" s="30">
        <f>IF(OR(H601="",I601=""),"",H601*I601)</f>
        <v/>
      </c>
      <c r="K601" s="27">
        <f>IF(D601="","",IFERROR(INDEX(bar_kgm,MATCH(C601&amp;D601,bar_code,0)),""))</f>
        <v/>
      </c>
      <c r="L601" s="30">
        <f>IF(OR(J601="",K601=""),"",J601*K601)</f>
        <v/>
      </c>
      <c r="M601" s="22" t="n"/>
    </row>
    <row r="602">
      <c r="A602" s="22" t="n"/>
      <c r="B602" s="22" t="n"/>
      <c r="C602" s="22" t="n"/>
      <c r="D602" s="22" t="n"/>
      <c r="E602" s="22" t="n"/>
      <c r="F602" s="25" t="n"/>
      <c r="G602" s="25" t="n"/>
      <c r="H602" s="28">
        <f>IF(F602="","",F602*G602)</f>
        <v/>
      </c>
      <c r="I602" s="29" t="n"/>
      <c r="J602" s="30">
        <f>IF(OR(H602="",I602=""),"",H602*I602)</f>
        <v/>
      </c>
      <c r="K602" s="27">
        <f>IF(D602="","",IFERROR(INDEX(bar_kgm,MATCH(C602&amp;D602,bar_code,0)),""))</f>
        <v/>
      </c>
      <c r="L602" s="30">
        <f>IF(OR(J602="",K602=""),"",J602*K602)</f>
        <v/>
      </c>
      <c r="M602" s="22" t="n"/>
    </row>
    <row r="603">
      <c r="A603" s="22" t="n"/>
      <c r="B603" s="22" t="n"/>
      <c r="C603" s="22" t="n"/>
      <c r="D603" s="22" t="n"/>
      <c r="E603" s="22" t="n"/>
      <c r="F603" s="25" t="n"/>
      <c r="G603" s="25" t="n"/>
      <c r="H603" s="28">
        <f>IF(F603="","",F603*G603)</f>
        <v/>
      </c>
      <c r="I603" s="29" t="n"/>
      <c r="J603" s="30">
        <f>IF(OR(H603="",I603=""),"",H603*I603)</f>
        <v/>
      </c>
      <c r="K603" s="27">
        <f>IF(D603="","",IFERROR(INDEX(bar_kgm,MATCH(C603&amp;D603,bar_code,0)),""))</f>
        <v/>
      </c>
      <c r="L603" s="30">
        <f>IF(OR(J603="",K603=""),"",J603*K603)</f>
        <v/>
      </c>
      <c r="M603" s="22" t="n"/>
    </row>
    <row r="604">
      <c r="A604" s="22" t="n"/>
      <c r="B604" s="22" t="n"/>
      <c r="C604" s="22" t="n"/>
      <c r="D604" s="22" t="n"/>
      <c r="E604" s="22" t="n"/>
      <c r="F604" s="25" t="n"/>
      <c r="G604" s="25" t="n"/>
      <c r="H604" s="28">
        <f>IF(F604="","",F604*G604)</f>
        <v/>
      </c>
      <c r="I604" s="29" t="n"/>
      <c r="J604" s="30">
        <f>IF(OR(H604="",I604=""),"",H604*I604)</f>
        <v/>
      </c>
      <c r="K604" s="27">
        <f>IF(D604="","",IFERROR(INDEX(bar_kgm,MATCH(C604&amp;D604,bar_code,0)),""))</f>
        <v/>
      </c>
      <c r="L604" s="30">
        <f>IF(OR(J604="",K604=""),"",J604*K604)</f>
        <v/>
      </c>
      <c r="M604" s="22" t="n"/>
    </row>
    <row r="606">
      <c r="K606" s="31" t="inlineStr">
        <is>
          <t>Total kg</t>
        </is>
      </c>
      <c r="L606" s="32">
        <f>SUM(L5:L604)</f>
        <v/>
      </c>
    </row>
  </sheetData>
  <dataValidations count="1">
    <dataValidation sqref="C5:C604" showDropDown="0" showInputMessage="0" showErrorMessage="1" allowBlank="1" errorTitle="Not on the list" error="Pick a value from the list." type="list">
      <formula1>"R,Y"</formula1>
    </dataValidation>
  </dataValidation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E39"/>
  <sheetViews>
    <sheetView showGridLines="0" workbookViewId="0">
      <selection activeCell="A1" sqref="A1"/>
    </sheetView>
  </sheetViews>
  <sheetFormatPr baseColWidth="8" defaultRowHeight="15"/>
  <cols>
    <col width="10" customWidth="1" min="1" max="1"/>
    <col width="8" customWidth="1" min="2" max="2"/>
    <col width="10" customWidth="1" min="3" max="3"/>
    <col width="14" customWidth="1" min="4" max="4"/>
    <col width="14" customWidth="1" min="5" max="5"/>
  </cols>
  <sheetData>
    <row r="1" ht="30" customHeight="1">
      <c r="A1" s="14" t="inlineStr">
        <is>
          <t>Summary - tonnes by type and diameter</t>
        </is>
      </c>
      <c r="B1" s="1" t="n"/>
      <c r="C1" s="1" t="n"/>
      <c r="D1" s="1" t="n"/>
      <c r="E1" s="1" t="n"/>
    </row>
    <row r="2">
      <c r="A2" s="15" t="inlineStr">
        <is>
          <t>Transfer to the bill. Nett scheduled mass; no waste, laps not on the schedule, chairs or tying wire.</t>
        </is>
      </c>
    </row>
    <row r="4" ht="30" customHeight="1">
      <c r="A4" s="18" t="inlineStr">
        <is>
          <t>Bar</t>
        </is>
      </c>
      <c r="B4" s="18" t="inlineStr">
        <is>
          <t>Type</t>
        </is>
      </c>
      <c r="C4" s="18" t="inlineStr">
        <is>
          <t>Dia</t>
        </is>
      </c>
      <c r="D4" s="18" t="inlineStr">
        <is>
          <t>Mass kg</t>
        </is>
      </c>
      <c r="E4" s="18" t="inlineStr">
        <is>
          <t>Tonnes</t>
        </is>
      </c>
    </row>
    <row r="5">
      <c r="A5" t="inlineStr">
        <is>
          <t>R6</t>
        </is>
      </c>
      <c r="B5" t="inlineStr">
        <is>
          <t>R</t>
        </is>
      </c>
      <c r="C5" t="n">
        <v>6</v>
      </c>
      <c r="D5" s="30">
        <f>SUMIFS(sch_mass,sch_type,B5,sch_dia,C5)</f>
        <v/>
      </c>
      <c r="E5" s="33">
        <f>D5/1000</f>
        <v/>
      </c>
    </row>
    <row r="6">
      <c r="A6" t="inlineStr">
        <is>
          <t>R8</t>
        </is>
      </c>
      <c r="B6" t="inlineStr">
        <is>
          <t>R</t>
        </is>
      </c>
      <c r="C6" t="n">
        <v>8</v>
      </c>
      <c r="D6" s="30">
        <f>SUMIFS(sch_mass,sch_type,B6,sch_dia,C6)</f>
        <v/>
      </c>
      <c r="E6" s="33">
        <f>D6/1000</f>
        <v/>
      </c>
    </row>
    <row r="7">
      <c r="A7" t="inlineStr">
        <is>
          <t>R10</t>
        </is>
      </c>
      <c r="B7" t="inlineStr">
        <is>
          <t>R</t>
        </is>
      </c>
      <c r="C7" t="n">
        <v>10</v>
      </c>
      <c r="D7" s="30">
        <f>SUMIFS(sch_mass,sch_type,B7,sch_dia,C7)</f>
        <v/>
      </c>
      <c r="E7" s="33">
        <f>D7/1000</f>
        <v/>
      </c>
    </row>
    <row r="8">
      <c r="A8" t="inlineStr">
        <is>
          <t>R12</t>
        </is>
      </c>
      <c r="B8" t="inlineStr">
        <is>
          <t>R</t>
        </is>
      </c>
      <c r="C8" t="n">
        <v>12</v>
      </c>
      <c r="D8" s="30">
        <f>SUMIFS(sch_mass,sch_type,B8,sch_dia,C8)</f>
        <v/>
      </c>
      <c r="E8" s="33">
        <f>D8/1000</f>
        <v/>
      </c>
    </row>
    <row r="9">
      <c r="A9" t="inlineStr">
        <is>
          <t>R14</t>
        </is>
      </c>
      <c r="B9" t="inlineStr">
        <is>
          <t>R</t>
        </is>
      </c>
      <c r="C9" t="n">
        <v>14</v>
      </c>
      <c r="D9" s="30">
        <f>SUMIFS(sch_mass,sch_type,B9,sch_dia,C9)</f>
        <v/>
      </c>
      <c r="E9" s="33">
        <f>D9/1000</f>
        <v/>
      </c>
    </row>
    <row r="10">
      <c r="A10" t="inlineStr">
        <is>
          <t>R16</t>
        </is>
      </c>
      <c r="B10" t="inlineStr">
        <is>
          <t>R</t>
        </is>
      </c>
      <c r="C10" t="n">
        <v>16</v>
      </c>
      <c r="D10" s="30">
        <f>SUMIFS(sch_mass,sch_type,B10,sch_dia,C10)</f>
        <v/>
      </c>
      <c r="E10" s="33">
        <f>D10/1000</f>
        <v/>
      </c>
    </row>
    <row r="11">
      <c r="A11" t="inlineStr">
        <is>
          <t>R18</t>
        </is>
      </c>
      <c r="B11" t="inlineStr">
        <is>
          <t>R</t>
        </is>
      </c>
      <c r="C11" t="n">
        <v>18</v>
      </c>
      <c r="D11" s="30">
        <f>SUMIFS(sch_mass,sch_type,B11,sch_dia,C11)</f>
        <v/>
      </c>
      <c r="E11" s="33">
        <f>D11/1000</f>
        <v/>
      </c>
    </row>
    <row r="12">
      <c r="A12" t="inlineStr">
        <is>
          <t>R20</t>
        </is>
      </c>
      <c r="B12" t="inlineStr">
        <is>
          <t>R</t>
        </is>
      </c>
      <c r="C12" t="n">
        <v>20</v>
      </c>
      <c r="D12" s="30">
        <f>SUMIFS(sch_mass,sch_type,B12,sch_dia,C12)</f>
        <v/>
      </c>
      <c r="E12" s="33">
        <f>D12/1000</f>
        <v/>
      </c>
    </row>
    <row r="13">
      <c r="A13" t="inlineStr">
        <is>
          <t>R22</t>
        </is>
      </c>
      <c r="B13" t="inlineStr">
        <is>
          <t>R</t>
        </is>
      </c>
      <c r="C13" t="n">
        <v>22</v>
      </c>
      <c r="D13" s="30">
        <f>SUMIFS(sch_mass,sch_type,B13,sch_dia,C13)</f>
        <v/>
      </c>
      <c r="E13" s="33">
        <f>D13/1000</f>
        <v/>
      </c>
    </row>
    <row r="14">
      <c r="A14" t="inlineStr">
        <is>
          <t>R24</t>
        </is>
      </c>
      <c r="B14" t="inlineStr">
        <is>
          <t>R</t>
        </is>
      </c>
      <c r="C14" t="n">
        <v>24</v>
      </c>
      <c r="D14" s="30">
        <f>SUMIFS(sch_mass,sch_type,B14,sch_dia,C14)</f>
        <v/>
      </c>
      <c r="E14" s="33">
        <f>D14/1000</f>
        <v/>
      </c>
    </row>
    <row r="15">
      <c r="A15" t="inlineStr">
        <is>
          <t>R25</t>
        </is>
      </c>
      <c r="B15" t="inlineStr">
        <is>
          <t>R</t>
        </is>
      </c>
      <c r="C15" t="n">
        <v>25</v>
      </c>
      <c r="D15" s="30">
        <f>SUMIFS(sch_mass,sch_type,B15,sch_dia,C15)</f>
        <v/>
      </c>
      <c r="E15" s="33">
        <f>D15/1000</f>
        <v/>
      </c>
    </row>
    <row r="16">
      <c r="A16" t="inlineStr">
        <is>
          <t>R27</t>
        </is>
      </c>
      <c r="B16" t="inlineStr">
        <is>
          <t>R</t>
        </is>
      </c>
      <c r="C16" t="n">
        <v>27</v>
      </c>
      <c r="D16" s="30">
        <f>SUMIFS(sch_mass,sch_type,B16,sch_dia,C16)</f>
        <v/>
      </c>
      <c r="E16" s="33">
        <f>D16/1000</f>
        <v/>
      </c>
    </row>
    <row r="17">
      <c r="A17" t="inlineStr">
        <is>
          <t>R30</t>
        </is>
      </c>
      <c r="B17" t="inlineStr">
        <is>
          <t>R</t>
        </is>
      </c>
      <c r="C17" t="n">
        <v>30</v>
      </c>
      <c r="D17" s="30">
        <f>SUMIFS(sch_mass,sch_type,B17,sch_dia,C17)</f>
        <v/>
      </c>
      <c r="E17" s="33">
        <f>D17/1000</f>
        <v/>
      </c>
    </row>
    <row r="18">
      <c r="A18" t="inlineStr">
        <is>
          <t>R32</t>
        </is>
      </c>
      <c r="B18" t="inlineStr">
        <is>
          <t>R</t>
        </is>
      </c>
      <c r="C18" t="n">
        <v>32</v>
      </c>
      <c r="D18" s="30">
        <f>SUMIFS(sch_mass,sch_type,B18,sch_dia,C18)</f>
        <v/>
      </c>
      <c r="E18" s="33">
        <f>D18/1000</f>
        <v/>
      </c>
    </row>
    <row r="19">
      <c r="A19" t="inlineStr">
        <is>
          <t>R35</t>
        </is>
      </c>
      <c r="B19" t="inlineStr">
        <is>
          <t>R</t>
        </is>
      </c>
      <c r="C19" t="n">
        <v>35</v>
      </c>
      <c r="D19" s="30">
        <f>SUMIFS(sch_mass,sch_type,B19,sch_dia,C19)</f>
        <v/>
      </c>
      <c r="E19" s="33">
        <f>D19/1000</f>
        <v/>
      </c>
    </row>
    <row r="20">
      <c r="A20" t="inlineStr">
        <is>
          <t>R40</t>
        </is>
      </c>
      <c r="B20" t="inlineStr">
        <is>
          <t>R</t>
        </is>
      </c>
      <c r="C20" t="n">
        <v>40</v>
      </c>
      <c r="D20" s="30">
        <f>SUMIFS(sch_mass,sch_type,B20,sch_dia,C20)</f>
        <v/>
      </c>
      <c r="E20" s="33">
        <f>D20/1000</f>
        <v/>
      </c>
    </row>
    <row r="21">
      <c r="A21" t="inlineStr">
        <is>
          <t>R45</t>
        </is>
      </c>
      <c r="B21" t="inlineStr">
        <is>
          <t>R</t>
        </is>
      </c>
      <c r="C21" t="n">
        <v>45</v>
      </c>
      <c r="D21" s="30">
        <f>SUMIFS(sch_mass,sch_type,B21,sch_dia,C21)</f>
        <v/>
      </c>
      <c r="E21" s="33">
        <f>D21/1000</f>
        <v/>
      </c>
    </row>
    <row r="22">
      <c r="A22" s="19" t="inlineStr">
        <is>
          <t>Total R</t>
        </is>
      </c>
      <c r="B22" s="20" t="n"/>
      <c r="C22" s="20" t="n"/>
      <c r="D22" s="34">
        <f>SUM(D5:D21)</f>
        <v/>
      </c>
      <c r="E22" s="35">
        <f>SUM(E5:E21)</f>
        <v/>
      </c>
    </row>
    <row r="24">
      <c r="A24" t="inlineStr">
        <is>
          <t>Y8</t>
        </is>
      </c>
      <c r="B24" t="inlineStr">
        <is>
          <t>Y</t>
        </is>
      </c>
      <c r="C24" t="n">
        <v>8</v>
      </c>
      <c r="D24" s="30">
        <f>SUMIFS(sch_mass,sch_type,B24,sch_dia,C24)</f>
        <v/>
      </c>
      <c r="E24" s="33">
        <f>D24/1000</f>
        <v/>
      </c>
    </row>
    <row r="25">
      <c r="A25" t="inlineStr">
        <is>
          <t>Y10</t>
        </is>
      </c>
      <c r="B25" t="inlineStr">
        <is>
          <t>Y</t>
        </is>
      </c>
      <c r="C25" t="n">
        <v>10</v>
      </c>
      <c r="D25" s="30">
        <f>SUMIFS(sch_mass,sch_type,B25,sch_dia,C25)</f>
        <v/>
      </c>
      <c r="E25" s="33">
        <f>D25/1000</f>
        <v/>
      </c>
    </row>
    <row r="26">
      <c r="A26" t="inlineStr">
        <is>
          <t>Y12</t>
        </is>
      </c>
      <c r="B26" t="inlineStr">
        <is>
          <t>Y</t>
        </is>
      </c>
      <c r="C26" t="n">
        <v>12</v>
      </c>
      <c r="D26" s="30">
        <f>SUMIFS(sch_mass,sch_type,B26,sch_dia,C26)</f>
        <v/>
      </c>
      <c r="E26" s="33">
        <f>D26/1000</f>
        <v/>
      </c>
    </row>
    <row r="27">
      <c r="A27" t="inlineStr">
        <is>
          <t>Y16</t>
        </is>
      </c>
      <c r="B27" t="inlineStr">
        <is>
          <t>Y</t>
        </is>
      </c>
      <c r="C27" t="n">
        <v>16</v>
      </c>
      <c r="D27" s="30">
        <f>SUMIFS(sch_mass,sch_type,B27,sch_dia,C27)</f>
        <v/>
      </c>
      <c r="E27" s="33">
        <f>D27/1000</f>
        <v/>
      </c>
    </row>
    <row r="28">
      <c r="A28" t="inlineStr">
        <is>
          <t>Y20</t>
        </is>
      </c>
      <c r="B28" t="inlineStr">
        <is>
          <t>Y</t>
        </is>
      </c>
      <c r="C28" t="n">
        <v>20</v>
      </c>
      <c r="D28" s="30">
        <f>SUMIFS(sch_mass,sch_type,B28,sch_dia,C28)</f>
        <v/>
      </c>
      <c r="E28" s="33">
        <f>D28/1000</f>
        <v/>
      </c>
    </row>
    <row r="29">
      <c r="A29" t="inlineStr">
        <is>
          <t>Y25</t>
        </is>
      </c>
      <c r="B29" t="inlineStr">
        <is>
          <t>Y</t>
        </is>
      </c>
      <c r="C29" t="n">
        <v>25</v>
      </c>
      <c r="D29" s="30">
        <f>SUMIFS(sch_mass,sch_type,B29,sch_dia,C29)</f>
        <v/>
      </c>
      <c r="E29" s="33">
        <f>D29/1000</f>
        <v/>
      </c>
    </row>
    <row r="30">
      <c r="A30" t="inlineStr">
        <is>
          <t>Y32</t>
        </is>
      </c>
      <c r="B30" t="inlineStr">
        <is>
          <t>Y</t>
        </is>
      </c>
      <c r="C30" t="n">
        <v>32</v>
      </c>
      <c r="D30" s="30">
        <f>SUMIFS(sch_mass,sch_type,B30,sch_dia,C30)</f>
        <v/>
      </c>
      <c r="E30" s="33">
        <f>D30/1000</f>
        <v/>
      </c>
    </row>
    <row r="31">
      <c r="A31" t="inlineStr">
        <is>
          <t>Y40</t>
        </is>
      </c>
      <c r="B31" t="inlineStr">
        <is>
          <t>Y</t>
        </is>
      </c>
      <c r="C31" t="n">
        <v>40</v>
      </c>
      <c r="D31" s="30">
        <f>SUMIFS(sch_mass,sch_type,B31,sch_dia,C31)</f>
        <v/>
      </c>
      <c r="E31" s="33">
        <f>D31/1000</f>
        <v/>
      </c>
    </row>
    <row r="32">
      <c r="A32" t="inlineStr">
        <is>
          <t>Y50</t>
        </is>
      </c>
      <c r="B32" t="inlineStr">
        <is>
          <t>Y</t>
        </is>
      </c>
      <c r="C32" t="n">
        <v>50</v>
      </c>
      <c r="D32" s="30">
        <f>SUMIFS(sch_mass,sch_type,B32,sch_dia,C32)</f>
        <v/>
      </c>
      <c r="E32" s="33">
        <f>D32/1000</f>
        <v/>
      </c>
    </row>
    <row r="33">
      <c r="A33" t="inlineStr">
        <is>
          <t>Y60</t>
        </is>
      </c>
      <c r="B33" t="inlineStr">
        <is>
          <t>Y</t>
        </is>
      </c>
      <c r="C33" t="n">
        <v>60</v>
      </c>
      <c r="D33" s="30">
        <f>SUMIFS(sch_mass,sch_type,B33,sch_dia,C33)</f>
        <v/>
      </c>
      <c r="E33" s="33">
        <f>D33/1000</f>
        <v/>
      </c>
    </row>
    <row r="34">
      <c r="A34" t="inlineStr">
        <is>
          <t>Y70</t>
        </is>
      </c>
      <c r="B34" t="inlineStr">
        <is>
          <t>Y</t>
        </is>
      </c>
      <c r="C34" t="n">
        <v>70</v>
      </c>
      <c r="D34" s="30">
        <f>SUMIFS(sch_mass,sch_type,B34,sch_dia,C34)</f>
        <v/>
      </c>
      <c r="E34" s="33">
        <f>D34/1000</f>
        <v/>
      </c>
    </row>
    <row r="35">
      <c r="A35" s="19" t="inlineStr">
        <is>
          <t>Total Y</t>
        </is>
      </c>
      <c r="B35" s="20" t="n"/>
      <c r="C35" s="20" t="n"/>
      <c r="D35" s="34">
        <f>SUM(D24:D34)</f>
        <v/>
      </c>
      <c r="E35" s="35">
        <f>SUM(E24:E34)</f>
        <v/>
      </c>
    </row>
    <row r="37">
      <c r="A37" s="31" t="inlineStr">
        <is>
          <t>Total reinforcement</t>
        </is>
      </c>
      <c r="E37" s="36">
        <f>SUMIF(A5:A36,"Total *",E5:E36)</f>
        <v/>
      </c>
    </row>
    <row r="38">
      <c r="A38" s="21" t="inlineStr">
        <is>
          <t>Check: schedule total t</t>
        </is>
      </c>
      <c r="E38" s="33">
        <f>sch_total/1000</f>
        <v/>
      </c>
    </row>
    <row r="39">
      <c r="A39" s="21" t="inlineStr">
        <is>
          <t>Unmatched t (type or diameter not in Bar masses)</t>
        </is>
      </c>
      <c r="E39" s="33">
        <f>E38-E37</f>
        <v/>
      </c>
    </row>
  </sheetData>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E8"/>
  <sheetViews>
    <sheetView showGridLines="0" workbookViewId="0">
      <selection activeCell="A1" sqref="A1"/>
    </sheetView>
  </sheetViews>
  <sheetFormatPr baseColWidth="8" defaultRowHeight="15"/>
  <cols>
    <col width="40" customWidth="1" min="1" max="1"/>
    <col width="46" customWidth="1" min="2" max="2"/>
    <col width="56" customWidth="1" min="3" max="3"/>
    <col width="34" customWidth="1" min="4" max="4"/>
  </cols>
  <sheetData>
    <row r="1" ht="30" customHeight="1">
      <c r="A1" s="14" t="inlineStr">
        <is>
          <t>Measuring standards behind this workbook</t>
        </is>
      </c>
      <c r="B1" s="1" t="n"/>
      <c r="C1" s="1" t="n"/>
      <c r="D1" s="1" t="n"/>
      <c r="E1" s="1" t="n"/>
    </row>
    <row r="2">
      <c r="A2" s="15" t="inlineStr">
        <is>
          <t>Measure to the document your contract names. Status says how far Setout could check each reference.</t>
        </is>
      </c>
    </row>
    <row r="4" ht="30" customHeight="1">
      <c r="A4" s="18" t="inlineStr">
        <is>
          <t>Standard / publication</t>
        </is>
      </c>
      <c r="B4" s="18" t="inlineStr">
        <is>
          <t>What it governs</t>
        </is>
      </c>
      <c r="C4" s="18" t="inlineStr">
        <is>
          <t>How this workbook applies it</t>
        </is>
      </c>
      <c r="D4" s="18" t="inlineStr">
        <is>
          <t>Status</t>
        </is>
      </c>
    </row>
    <row r="5">
      <c r="A5" s="16" t="inlineStr">
        <is>
          <t>SANS 920, Steel bars for concrete reinforcement</t>
        </is>
      </c>
      <c r="B5" s="17" t="inlineStr">
        <is>
          <t>Bar types, grades, sizes and nominal masses of reinforcing bar.</t>
        </is>
      </c>
      <c r="C5" s="17" t="inlineStr">
        <is>
          <t>Mass per metre calculated at 7 850 kg/m3, the basis of the nominal mass tables.</t>
        </is>
      </c>
      <c r="D5" s="37" t="inlineStr">
        <is>
          <t>Not read (SABS paywall). Confirm the mass table in your copy.</t>
        </is>
      </c>
    </row>
    <row r="6">
      <c r="A6" s="16" t="inlineStr">
        <is>
          <t>SANS 282, Bending dimensions and scheduling of steel reinforcement for concrete</t>
        </is>
      </c>
      <c r="B6" s="17" t="inlineStr">
        <is>
          <t>Shape codes, bending dimensions and how bar schedules are drawn up.</t>
        </is>
      </c>
      <c r="C6" s="17" t="inlineStr">
        <is>
          <t>Shape code is recorded per bar mark for traceability; cut lengths come from the schedule.</t>
        </is>
      </c>
      <c r="D6" s="37" t="inlineStr">
        <is>
          <t>Not read (SABS paywall). Confirm in your copy.</t>
        </is>
      </c>
    </row>
    <row r="7">
      <c r="A7" s="16" t="inlineStr">
        <is>
          <t>SANS 1200 G, Concrete (structural)</t>
        </is>
      </c>
      <c r="B7" s="17" t="inlineStr">
        <is>
          <t>Concrete work on civil contracts, including measurement and payment for reinforcement.</t>
        </is>
      </c>
      <c r="C7" s="17" t="inlineStr">
        <is>
          <t>Reinforcement measured by mass from the schedule, billed in tonnes by type and diameter.</t>
        </is>
      </c>
      <c r="D7" s="37" t="inlineStr">
        <is>
          <t>Not read (SABS paywall). Confirm the measurement clause in your copy.</t>
        </is>
      </c>
    </row>
    <row r="8">
      <c r="A8" s="16" t="inlineStr">
        <is>
          <t>ASAQS Standard System of Measuring Building Work, 7th edition (2015)</t>
        </is>
      </c>
      <c r="B8" s="17" t="inlineStr">
        <is>
          <t>Measurement of building work, including concrete reinforcement.</t>
        </is>
      </c>
      <c r="C8" s="17" t="inlineStr">
        <is>
          <t>Building contracts: measure the mass of bars as scheduled; check the preambles for deemed inclusions.</t>
        </is>
      </c>
      <c r="D8" s="38" t="inlineStr">
        <is>
          <t>Edition per ASAQS (released 01/10/2015). Confirm the reinforcement clauses in your copy.</t>
        </is>
      </c>
    </row>
  </sheetData>
  <pageMargins left="0.75" right="0.75" top="1" bottom="1"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C7"/>
  <sheetViews>
    <sheetView showGridLines="0" workbookViewId="0">
      <selection activeCell="A1" sqref="A1"/>
    </sheetView>
  </sheetViews>
  <sheetFormatPr baseColWidth="8" defaultRowHeight="15"/>
  <cols>
    <col width="16" customWidth="1" min="1" max="1"/>
    <col width="80" customWidth="1" min="2" max="2"/>
    <col width="70" customWidth="1" min="3" max="3"/>
  </cols>
  <sheetData>
    <row r="1" ht="30" customHeight="1">
      <c r="A1" s="14" t="inlineStr">
        <is>
          <t>Sources</t>
        </is>
      </c>
      <c r="B1" s="1" t="n"/>
      <c r="C1" s="1" t="n"/>
    </row>
    <row r="2">
      <c r="A2" s="15" t="inlineStr">
        <is>
          <t>Accessed 19/10/2026. SANS parts not held by Setout are marked to confirm on Standards.</t>
        </is>
      </c>
    </row>
    <row r="4" ht="30" customHeight="1">
      <c r="A4" s="18" t="inlineStr">
        <is>
          <t>Key</t>
        </is>
      </c>
      <c r="B4" s="18" t="inlineStr">
        <is>
          <t>Source</t>
        </is>
      </c>
      <c r="C4" s="18" t="inlineStr">
        <is>
          <t>Link</t>
        </is>
      </c>
    </row>
    <row r="5">
      <c r="A5" s="31" t="inlineStr">
        <is>
          <t>asaqs_ssm7</t>
        </is>
      </c>
      <c r="B5" s="17" t="inlineStr">
        <is>
          <t>ASAQS news: New Standard System of Measuring Building Work in South Africa (7th edition, released 1 October 2015)</t>
        </is>
      </c>
      <c r="C5" s="39" t="inlineStr">
        <is>
          <t>https://www.asaqs.co.za/news/253985/New-Standard-System-of-Measuring-Building-Work-in-South-Africa.htm</t>
        </is>
      </c>
    </row>
    <row r="6">
      <c r="A6" s="31" t="inlineStr">
        <is>
          <t>density</t>
        </is>
      </c>
      <c r="B6" s="17" t="inlineStr">
        <is>
          <t>Nominal mass per metre = pi/4 x d^2 x 7 850 kg/m3 (steel density)</t>
        </is>
      </c>
      <c r="C6" s="39" t="inlineStr">
        <is>
          <t>-</t>
        </is>
      </c>
    </row>
    <row r="7">
      <c r="A7" s="31" t="inlineStr">
        <is>
          <t>template</t>
        </is>
      </c>
      <c r="B7" s="17" t="inlineStr">
        <is>
          <t>Contractor rebar calculator supplied to Setout (R6-R45, Y10-Y70)</t>
        </is>
      </c>
      <c r="C7" s="39" t="inlineStr">
        <is>
          <t>-</t>
        </is>
      </c>
    </row>
  </sheetData>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Setout</dc:creator>
  <dc:title xmlns:dc="http://purl.org/dc/elements/1.1/">03_rebar_schedule</dc:title>
  <dcterms:created xmlns:dcterms="http://purl.org/dc/terms/" xmlns:xsi="http://www.w3.org/2001/XMLSchema-instance" xsi:type="dcterms:W3CDTF">2026-10-19T10:26:51Z</dcterms:created>
  <dcterms:modified xmlns:dcterms="http://purl.org/dc/terms/" xmlns:xsi="http://www.w3.org/2001/XMLSchema-instance" xsi:type="dcterms:W3CDTF">2026-10-19T10:26:51Z</dcterms:modified>
</cp:coreProperties>
</file>